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00" windowHeight="7668" activeTab="5"/>
  </bookViews>
  <sheets>
    <sheet name="1 " sheetId="7" r:id="rId1"/>
    <sheet name="2" sheetId="13" r:id="rId2"/>
    <sheet name=" 3 " sheetId="10" r:id="rId3"/>
    <sheet name="4 " sheetId="11" r:id="rId4"/>
    <sheet name="5 " sheetId="12" r:id="rId5"/>
    <sheet name="6 " sheetId="1" r:id="rId6"/>
    <sheet name="7 " sheetId="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1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6" hidden="1">'7 '!$A$9:$CN$9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1">[5]Sheet3!$A$3</definedName>
    <definedName name="hjj" localSheetId="3">[4]Sheet3!$A$3</definedName>
    <definedName name="hjj" localSheetId="4">[4]Sheet3!$A$3</definedName>
    <definedName name="hjj" localSheetId="5">[6]Sheet3!$A$3</definedName>
    <definedName name="hjj">[7]Sheet3!$A$3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'!$B$1:$F$29</definedName>
    <definedName name="_xlnm.Print_Area" localSheetId="0">'1 '!$A$1:$C$10</definedName>
    <definedName name="_xlnm.Print_Area" localSheetId="1">'2'!$A$1:$I$9</definedName>
    <definedName name="_xlnm.Print_Area" localSheetId="3">'4 '!$A$1:$E$25</definedName>
    <definedName name="_xlnm.Print_Area" localSheetId="4">'5 '!$A$1:$E$15</definedName>
    <definedName name="_xlnm.Print_Area" localSheetId="5">'6 '!$A$1:$E$29</definedName>
    <definedName name="_xlnm.Print_Area" localSheetId="6">'7 '!$A$1:$CI$30</definedName>
    <definedName name="олд" localSheetId="1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[8]Sheet3!$A$2</definedName>
    <definedName name="ц" localSheetId="1">[9]Sheet3!$A$2</definedName>
    <definedName name="ц" localSheetId="3">[8]Sheet3!$A$2</definedName>
    <definedName name="ц" localSheetId="4">[8]Sheet3!$A$2</definedName>
    <definedName name="ц" localSheetId="5">[10]Sheet3!$A$2</definedName>
    <definedName name="ц">[11]Sheet3!$A$2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CI10" i="2"/>
  <c r="CI11"/>
  <c r="CI12"/>
  <c r="CI13"/>
  <c r="CI14"/>
  <c r="CI15"/>
  <c r="CI16"/>
  <c r="CI17"/>
  <c r="CI18"/>
  <c r="CI19"/>
  <c r="CI20"/>
  <c r="CI21"/>
  <c r="CI22"/>
  <c r="CI23"/>
  <c r="CI24"/>
  <c r="CI25"/>
  <c r="CI26"/>
  <c r="CI27"/>
  <c r="CI28"/>
  <c r="CI29"/>
  <c r="CI30"/>
  <c r="CI31"/>
  <c r="CI32"/>
  <c r="CI33"/>
  <c r="BZ9"/>
  <c r="BS9"/>
  <c r="BR9"/>
  <c r="BO9"/>
  <c r="BN9"/>
  <c r="BK9"/>
  <c r="BG9"/>
  <c r="AY9"/>
  <c r="AX9"/>
  <c r="AU9"/>
  <c r="AT9"/>
  <c r="AQ9"/>
  <c r="AP9"/>
  <c r="AM9"/>
  <c r="AL9"/>
  <c r="AI9"/>
  <c r="AH9"/>
  <c r="AE9"/>
  <c r="AD9"/>
  <c r="AA9"/>
  <c r="S9"/>
  <c r="R9"/>
  <c r="O9"/>
  <c r="N9"/>
  <c r="K9"/>
  <c r="J9"/>
  <c r="G9"/>
  <c r="F9"/>
  <c r="C9"/>
  <c r="B9"/>
  <c r="CF10"/>
  <c r="CF11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I10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AZ11"/>
  <c r="AZ12"/>
  <c r="AZ13"/>
  <c r="AZ14"/>
  <c r="AZ15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V14"/>
  <c r="AV16"/>
  <c r="AV17"/>
  <c r="AV18"/>
  <c r="AV21"/>
  <c r="AV26"/>
  <c r="AV27"/>
  <c r="AV31"/>
  <c r="AV32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R17"/>
  <c r="AR18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N17"/>
  <c r="AN26"/>
  <c r="AN31"/>
  <c r="AN33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J14"/>
  <c r="AJ16"/>
  <c r="AJ17"/>
  <c r="AJ18"/>
  <c r="AJ21"/>
  <c r="AJ26"/>
  <c r="AJ27"/>
  <c r="AJ31"/>
  <c r="AJ32"/>
  <c r="AJ33"/>
  <c r="AF31"/>
  <c r="AG31"/>
  <c r="AF32"/>
  <c r="AG32"/>
  <c r="AF33"/>
  <c r="AG33"/>
  <c r="AB31"/>
  <c r="AC31"/>
  <c r="AB32"/>
  <c r="AC32"/>
  <c r="AB33"/>
  <c r="AC33"/>
  <c r="T31"/>
  <c r="U31"/>
  <c r="T32"/>
  <c r="U32"/>
  <c r="T33"/>
  <c r="U33"/>
  <c r="Q31"/>
  <c r="Q32"/>
  <c r="Q33"/>
  <c r="L31"/>
  <c r="M31"/>
  <c r="L32"/>
  <c r="M32"/>
  <c r="L33"/>
  <c r="M33"/>
  <c r="H31"/>
  <c r="I31"/>
  <c r="H32"/>
  <c r="I32"/>
  <c r="H33"/>
  <c r="I33"/>
  <c r="D31"/>
  <c r="E31"/>
  <c r="D32"/>
  <c r="E32"/>
  <c r="D33"/>
  <c r="E33"/>
  <c r="BC30"/>
  <c r="BB30"/>
  <c r="AG30"/>
  <c r="AF30"/>
  <c r="AC30"/>
  <c r="AB30"/>
  <c r="Y30"/>
  <c r="X30"/>
  <c r="U30"/>
  <c r="T30"/>
  <c r="Q30"/>
  <c r="M30"/>
  <c r="L30"/>
  <c r="I30"/>
  <c r="H30"/>
  <c r="E30"/>
  <c r="D30"/>
  <c r="BC29"/>
  <c r="BB29"/>
  <c r="AG29"/>
  <c r="AF29"/>
  <c r="AC29"/>
  <c r="AB29"/>
  <c r="Y29"/>
  <c r="X29"/>
  <c r="U29"/>
  <c r="T29"/>
  <c r="Q29"/>
  <c r="M29"/>
  <c r="L29"/>
  <c r="I29"/>
  <c r="H29"/>
  <c r="E29"/>
  <c r="D29"/>
  <c r="BC28"/>
  <c r="BB28"/>
  <c r="AG28"/>
  <c r="AF28"/>
  <c r="AC28"/>
  <c r="AB28"/>
  <c r="Y28"/>
  <c r="X28"/>
  <c r="U28"/>
  <c r="T28"/>
  <c r="Q28"/>
  <c r="M28"/>
  <c r="L28"/>
  <c r="I28"/>
  <c r="H28"/>
  <c r="E28"/>
  <c r="D28"/>
  <c r="BC27"/>
  <c r="BB27"/>
  <c r="AG27"/>
  <c r="AF27"/>
  <c r="AC27"/>
  <c r="AB27"/>
  <c r="Y27"/>
  <c r="X27"/>
  <c r="U27"/>
  <c r="T27"/>
  <c r="Q27"/>
  <c r="P27"/>
  <c r="M27"/>
  <c r="L27"/>
  <c r="I27"/>
  <c r="H27"/>
  <c r="E27"/>
  <c r="D27"/>
  <c r="BC26"/>
  <c r="BB26"/>
  <c r="AG26"/>
  <c r="AF26"/>
  <c r="AC26"/>
  <c r="AB26"/>
  <c r="Y26"/>
  <c r="X26"/>
  <c r="U26"/>
  <c r="T26"/>
  <c r="Q26"/>
  <c r="P26"/>
  <c r="M26"/>
  <c r="L26"/>
  <c r="I26"/>
  <c r="H26"/>
  <c r="E26"/>
  <c r="D26"/>
  <c r="BC25"/>
  <c r="BB25"/>
  <c r="AG25"/>
  <c r="AF25"/>
  <c r="AC25"/>
  <c r="AB25"/>
  <c r="Y25"/>
  <c r="X25"/>
  <c r="U25"/>
  <c r="T25"/>
  <c r="Q25"/>
  <c r="M25"/>
  <c r="L25"/>
  <c r="I25"/>
  <c r="H25"/>
  <c r="E25"/>
  <c r="D25"/>
  <c r="BC24"/>
  <c r="BB24"/>
  <c r="AG24"/>
  <c r="AF24"/>
  <c r="AC24"/>
  <c r="AB24"/>
  <c r="Y24"/>
  <c r="X24"/>
  <c r="U24"/>
  <c r="T24"/>
  <c r="Q24"/>
  <c r="M24"/>
  <c r="L24"/>
  <c r="I24"/>
  <c r="H24"/>
  <c r="E24"/>
  <c r="D24"/>
  <c r="BC23"/>
  <c r="BB23"/>
  <c r="AG23"/>
  <c r="AF23"/>
  <c r="AC23"/>
  <c r="AB23"/>
  <c r="Y23"/>
  <c r="X23"/>
  <c r="U23"/>
  <c r="T23"/>
  <c r="Q23"/>
  <c r="P23"/>
  <c r="M23"/>
  <c r="L23"/>
  <c r="I23"/>
  <c r="H23"/>
  <c r="E23"/>
  <c r="D23"/>
  <c r="BC22"/>
  <c r="BB22"/>
  <c r="AG22"/>
  <c r="AF22"/>
  <c r="AC22"/>
  <c r="AB22"/>
  <c r="Y22"/>
  <c r="X22"/>
  <c r="U22"/>
  <c r="T22"/>
  <c r="Q22"/>
  <c r="M22"/>
  <c r="L22"/>
  <c r="I22"/>
  <c r="H22"/>
  <c r="E22"/>
  <c r="D22"/>
  <c r="BC21"/>
  <c r="BB21"/>
  <c r="AG21"/>
  <c r="AF21"/>
  <c r="AC21"/>
  <c r="AB21"/>
  <c r="Y21"/>
  <c r="X21"/>
  <c r="U21"/>
  <c r="T21"/>
  <c r="Q21"/>
  <c r="P21"/>
  <c r="M21"/>
  <c r="L21"/>
  <c r="I21"/>
  <c r="H21"/>
  <c r="E21"/>
  <c r="D21"/>
  <c r="BC20"/>
  <c r="BB20"/>
  <c r="AG20"/>
  <c r="AF20"/>
  <c r="AC20"/>
  <c r="AB20"/>
  <c r="Y20"/>
  <c r="X20"/>
  <c r="U20"/>
  <c r="T20"/>
  <c r="Q20"/>
  <c r="P20"/>
  <c r="M20"/>
  <c r="L20"/>
  <c r="I20"/>
  <c r="H20"/>
  <c r="E20"/>
  <c r="D20"/>
  <c r="BC19"/>
  <c r="BB19"/>
  <c r="AG19"/>
  <c r="AF19"/>
  <c r="AC19"/>
  <c r="AB19"/>
  <c r="Y19"/>
  <c r="X19"/>
  <c r="U19"/>
  <c r="T19"/>
  <c r="Q19"/>
  <c r="P19"/>
  <c r="M19"/>
  <c r="L19"/>
  <c r="I19"/>
  <c r="H19"/>
  <c r="E19"/>
  <c r="D19"/>
  <c r="BC18"/>
  <c r="BB18"/>
  <c r="AG18"/>
  <c r="AF18"/>
  <c r="AC18"/>
  <c r="AB18"/>
  <c r="Y18"/>
  <c r="X18"/>
  <c r="U18"/>
  <c r="T18"/>
  <c r="Q18"/>
  <c r="P18"/>
  <c r="M18"/>
  <c r="L18"/>
  <c r="I18"/>
  <c r="H18"/>
  <c r="E18"/>
  <c r="D18"/>
  <c r="BC17"/>
  <c r="BB17"/>
  <c r="AG17"/>
  <c r="AF17"/>
  <c r="AC17"/>
  <c r="AB17"/>
  <c r="Y17"/>
  <c r="X17"/>
  <c r="U17"/>
  <c r="T17"/>
  <c r="Q17"/>
  <c r="P17"/>
  <c r="M17"/>
  <c r="L17"/>
  <c r="I17"/>
  <c r="H17"/>
  <c r="E17"/>
  <c r="D17"/>
  <c r="BC16"/>
  <c r="BB16"/>
  <c r="AG16"/>
  <c r="AF16"/>
  <c r="AC16"/>
  <c r="AB16"/>
  <c r="X16"/>
  <c r="U16"/>
  <c r="T16"/>
  <c r="Q16"/>
  <c r="P16"/>
  <c r="M16"/>
  <c r="L16"/>
  <c r="I16"/>
  <c r="H16"/>
  <c r="E16"/>
  <c r="D16"/>
  <c r="BC15"/>
  <c r="BB15"/>
  <c r="AG15"/>
  <c r="AF15"/>
  <c r="AC15"/>
  <c r="AB15"/>
  <c r="Y15"/>
  <c r="X15"/>
  <c r="U15"/>
  <c r="T15"/>
  <c r="Q15"/>
  <c r="P15"/>
  <c r="M15"/>
  <c r="L15"/>
  <c r="I15"/>
  <c r="H15"/>
  <c r="E15"/>
  <c r="D15"/>
  <c r="BC14"/>
  <c r="BB14"/>
  <c r="AG14"/>
  <c r="AF14"/>
  <c r="AC14"/>
  <c r="AB14"/>
  <c r="Y14"/>
  <c r="X14"/>
  <c r="U14"/>
  <c r="T14"/>
  <c r="Q14"/>
  <c r="P14"/>
  <c r="M14"/>
  <c r="L14"/>
  <c r="I14"/>
  <c r="H14"/>
  <c r="E14"/>
  <c r="D14"/>
  <c r="BC13"/>
  <c r="BB13"/>
  <c r="AG13"/>
  <c r="AF13"/>
  <c r="AC13"/>
  <c r="AB13"/>
  <c r="Y13"/>
  <c r="X13"/>
  <c r="U13"/>
  <c r="T13"/>
  <c r="Q13"/>
  <c r="M13"/>
  <c r="L13"/>
  <c r="I13"/>
  <c r="H13"/>
  <c r="E13"/>
  <c r="D13"/>
  <c r="BC12"/>
  <c r="BB12"/>
  <c r="AG12"/>
  <c r="AF12"/>
  <c r="AC12"/>
  <c r="AB12"/>
  <c r="Y12"/>
  <c r="X12"/>
  <c r="U12"/>
  <c r="T12"/>
  <c r="Q12"/>
  <c r="P12"/>
  <c r="M12"/>
  <c r="L12"/>
  <c r="I12"/>
  <c r="H12"/>
  <c r="E12"/>
  <c r="D12"/>
  <c r="BC11"/>
  <c r="BB11"/>
  <c r="AG11"/>
  <c r="AF11"/>
  <c r="AC11"/>
  <c r="AB11"/>
  <c r="Y11"/>
  <c r="X11"/>
  <c r="U11"/>
  <c r="Q11"/>
  <c r="M11"/>
  <c r="L11"/>
  <c r="I11"/>
  <c r="H11"/>
  <c r="E11"/>
  <c r="D11"/>
  <c r="BC10"/>
  <c r="BB10"/>
  <c r="AG10"/>
  <c r="AF10"/>
  <c r="AC10"/>
  <c r="AB10"/>
  <c r="Y10"/>
  <c r="X10"/>
  <c r="U10"/>
  <c r="T10"/>
  <c r="Q10"/>
  <c r="M10"/>
  <c r="L10"/>
  <c r="I10"/>
  <c r="H10"/>
  <c r="E10"/>
  <c r="D10"/>
  <c r="CI9"/>
  <c r="CF9"/>
  <c r="BX9"/>
  <c r="BE9"/>
  <c r="BD9"/>
  <c r="W9"/>
  <c r="V9"/>
  <c r="M9"/>
  <c r="BB9"/>
  <c r="Y9" l="1"/>
  <c r="BL9"/>
  <c r="I9"/>
  <c r="BH9"/>
  <c r="AZ9"/>
  <c r="AV9"/>
  <c r="AR9"/>
  <c r="AN9"/>
  <c r="AO9"/>
  <c r="AK9"/>
  <c r="AG9"/>
  <c r="AC9"/>
  <c r="U9"/>
  <c r="Q9"/>
  <c r="E9"/>
  <c r="BT9"/>
  <c r="CB9"/>
  <c r="D9"/>
  <c r="H9"/>
  <c r="L9"/>
  <c r="P9"/>
  <c r="T9"/>
  <c r="X9"/>
  <c r="AB9"/>
  <c r="AF9"/>
  <c r="AJ9"/>
  <c r="AS9"/>
  <c r="AW9"/>
  <c r="BA9"/>
  <c r="BI9"/>
  <c r="BM9"/>
  <c r="BU9"/>
  <c r="CA9"/>
  <c r="E20" i="11"/>
  <c r="J32" i="10"/>
  <c r="J31"/>
  <c r="J30"/>
  <c r="H30"/>
  <c r="E30"/>
  <c r="F30"/>
  <c r="E31"/>
  <c r="F31"/>
  <c r="F32"/>
  <c r="E15" i="12"/>
  <c r="D15"/>
  <c r="E14"/>
  <c r="D14"/>
  <c r="E13"/>
  <c r="D13"/>
  <c r="D12"/>
  <c r="E11"/>
  <c r="D11"/>
  <c r="E10"/>
  <c r="D10"/>
  <c r="E9"/>
  <c r="D9"/>
  <c r="E8"/>
  <c r="D8"/>
  <c r="E7"/>
  <c r="D7"/>
  <c r="C6"/>
  <c r="E6" s="1"/>
  <c r="B6"/>
  <c r="D25" i="11"/>
  <c r="D24"/>
  <c r="E23"/>
  <c r="D23"/>
  <c r="E22"/>
  <c r="D22"/>
  <c r="E21"/>
  <c r="D21"/>
  <c r="D20"/>
  <c r="E19"/>
  <c r="D19"/>
  <c r="E18"/>
  <c r="D18"/>
  <c r="D17"/>
  <c r="D16"/>
  <c r="D15"/>
  <c r="D14"/>
  <c r="D13"/>
  <c r="D12"/>
  <c r="D11"/>
  <c r="D10"/>
  <c r="E9"/>
  <c r="D9"/>
  <c r="E8"/>
  <c r="D8"/>
  <c r="D7"/>
  <c r="C6"/>
  <c r="B6"/>
  <c r="D6" s="1"/>
  <c r="D6" i="12"/>
  <c r="J29" i="10"/>
  <c r="I29"/>
  <c r="F29"/>
  <c r="J28"/>
  <c r="I28"/>
  <c r="F28"/>
  <c r="E28"/>
  <c r="J27"/>
  <c r="I27"/>
  <c r="F27"/>
  <c r="J26"/>
  <c r="I26"/>
  <c r="F26"/>
  <c r="J25"/>
  <c r="I25"/>
  <c r="F25"/>
  <c r="E25"/>
  <c r="J24"/>
  <c r="I24"/>
  <c r="F24"/>
  <c r="J23"/>
  <c r="I23"/>
  <c r="F23"/>
  <c r="J22"/>
  <c r="I22"/>
  <c r="F22"/>
  <c r="E22"/>
  <c r="J21"/>
  <c r="I21"/>
  <c r="F21"/>
  <c r="J20"/>
  <c r="I20"/>
  <c r="F20"/>
  <c r="E20"/>
  <c r="J19"/>
  <c r="I19"/>
  <c r="F19"/>
  <c r="E19"/>
  <c r="J18"/>
  <c r="I18"/>
  <c r="F18"/>
  <c r="E18"/>
  <c r="J17"/>
  <c r="I17"/>
  <c r="F17"/>
  <c r="E17"/>
  <c r="J16"/>
  <c r="I16"/>
  <c r="F16"/>
  <c r="E16"/>
  <c r="J15"/>
  <c r="I15"/>
  <c r="F15"/>
  <c r="E15"/>
  <c r="J14"/>
  <c r="I14"/>
  <c r="F14"/>
  <c r="J13"/>
  <c r="I13"/>
  <c r="F13"/>
  <c r="E13"/>
  <c r="J12"/>
  <c r="I12"/>
  <c r="F12"/>
  <c r="J11"/>
  <c r="I11"/>
  <c r="F11"/>
  <c r="E11"/>
  <c r="J10"/>
  <c r="I10"/>
  <c r="F10"/>
  <c r="E10"/>
  <c r="J9"/>
  <c r="I9"/>
  <c r="F9"/>
  <c r="J8"/>
  <c r="I8"/>
  <c r="F8"/>
  <c r="E8"/>
  <c r="H28"/>
  <c r="D14" i="1"/>
  <c r="E14"/>
  <c r="D13"/>
  <c r="E13"/>
  <c r="E26"/>
  <c r="D26"/>
  <c r="E25"/>
  <c r="D25"/>
  <c r="E24"/>
  <c r="D24"/>
  <c r="D19"/>
  <c r="E18"/>
  <c r="D18"/>
  <c r="E17"/>
  <c r="D17"/>
  <c r="E16"/>
  <c r="D16"/>
  <c r="E15"/>
  <c r="D15"/>
  <c r="E12"/>
  <c r="D12"/>
  <c r="E8"/>
  <c r="D8"/>
  <c r="E7"/>
  <c r="D7"/>
  <c r="E6"/>
  <c r="D6"/>
  <c r="E5"/>
  <c r="D5"/>
  <c r="E6" i="11" l="1"/>
  <c r="H31" i="10"/>
  <c r="H10"/>
  <c r="H26"/>
  <c r="H21"/>
  <c r="H18"/>
  <c r="H19"/>
  <c r="H17"/>
  <c r="H22"/>
  <c r="H14"/>
  <c r="H27"/>
  <c r="H11"/>
  <c r="H24"/>
  <c r="H20"/>
  <c r="H16"/>
  <c r="H12"/>
  <c r="H8"/>
  <c r="H23"/>
  <c r="H15"/>
  <c r="H29"/>
  <c r="H13"/>
  <c r="H25"/>
  <c r="H9"/>
  <c r="BP9" i="2"/>
  <c r="BC9"/>
  <c r="BQ9"/>
</calcChain>
</file>

<file path=xl/sharedStrings.xml><?xml version="1.0" encoding="utf-8"?>
<sst xmlns="http://schemas.openxmlformats.org/spreadsheetml/2006/main" count="297" uniqueCount="159">
  <si>
    <t>Показник</t>
  </si>
  <si>
    <t>2016 р.</t>
  </si>
  <si>
    <t>2017 р.</t>
  </si>
  <si>
    <t>зміна значення</t>
  </si>
  <si>
    <t>%</t>
  </si>
  <si>
    <t>Мали статус безробітного, тис. осіб</t>
  </si>
  <si>
    <t xml:space="preserve"> </t>
  </si>
  <si>
    <t>з них зареєстровано з початку року</t>
  </si>
  <si>
    <t>Отримали роботу (у т.ч. до набуття статусу безробітного),  тис. осіб</t>
  </si>
  <si>
    <t>Питома вага працевлаштованих до набуття статусу, %</t>
  </si>
  <si>
    <t>Проходили професійне навчання безробітні, тис. осіб</t>
  </si>
  <si>
    <t>Кількість вакансій, тис. одиниць</t>
  </si>
  <si>
    <t xml:space="preserve">  2016 р.</t>
  </si>
  <si>
    <t xml:space="preserve"> 2017 р.</t>
  </si>
  <si>
    <t>Отримували допомогу по безробіттю,                                                            тис. осіб</t>
  </si>
  <si>
    <t>Кількість вакансій по формі 3-ПН, тис. одиниць</t>
  </si>
  <si>
    <t>Інформація про вакансії, отримані з інших джерел, тис. одиниць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</si>
  <si>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</si>
  <si>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</si>
  <si>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</si>
  <si>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</si>
  <si>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</si>
  <si>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</si>
  <si>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</si>
  <si>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 xml:space="preserve"> Працевлаштовано                         з компенсацією витрат роботодавцю єдиного внеску,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</si>
  <si>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</si>
  <si>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</si>
  <si>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</si>
  <si>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 xml:space="preserve">з них </t>
  </si>
  <si>
    <t>особи, які навчаються в навчальних закладах різних типів</t>
  </si>
  <si>
    <t>з них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</si>
  <si>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</si>
  <si>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</si>
  <si>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</si>
  <si>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</si>
  <si>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</si>
  <si>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</si>
  <si>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Кількість претендентів на 1 вакансію, осіб</t>
  </si>
  <si>
    <r>
      <t xml:space="preserve">отримали статус безробітного, </t>
    </r>
    <r>
      <rPr>
        <i/>
        <sz val="12"/>
        <rFont val="Times New Roman"/>
        <family val="1"/>
        <charset val="204"/>
      </rPr>
      <t>осіб</t>
    </r>
  </si>
  <si>
    <t>студенти вищих навчальних закладів (ВНЗ)</t>
  </si>
  <si>
    <t>учні професійно-технічних навчальних закладів (ПТНЗ)</t>
  </si>
  <si>
    <t>учні загальноосвітніх шкіл (ЗОШ)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</si>
  <si>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</si>
  <si>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</si>
  <si>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</si>
  <si>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</si>
  <si>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з інших   джерел</t>
  </si>
  <si>
    <t>різниця</t>
  </si>
  <si>
    <t>А</t>
  </si>
  <si>
    <t>Донецька</t>
  </si>
  <si>
    <t>Всього отримали ваучер на навчання, особи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</si>
  <si>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</si>
  <si>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</si>
  <si>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</si>
  <si>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</si>
  <si>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</si>
  <si>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</si>
  <si>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</si>
  <si>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</si>
  <si>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</si>
  <si>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</si>
  <si>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</si>
  <si>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</si>
  <si>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</si>
  <si>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</si>
  <si>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</si>
  <si>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</si>
  <si>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</si>
  <si>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</si>
  <si>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</si>
  <si>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</si>
  <si>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</si>
  <si>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</si>
  <si>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</si>
  <si>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</si>
  <si>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</si>
  <si>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</si>
  <si>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</si>
  <si>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</si>
  <si>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</si>
  <si>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</si>
  <si>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 них працевлаштовано до набуття статусу,                                     тис. осіб</t>
  </si>
  <si>
    <t>Кількість роботодавців, які надали інформацію          про вакансії, тис. одиниць</t>
  </si>
  <si>
    <t>За даними Державної служби статистики України</t>
  </si>
  <si>
    <t xml:space="preserve"> 2016 р.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</si>
  <si>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</si>
  <si>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</si>
  <si>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</si>
  <si>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</si>
  <si>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</si>
  <si>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</si>
  <si>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</si>
  <si>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</si>
  <si>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</si>
  <si>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</si>
  <si>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  <charset val="204"/>
      </rPr>
      <t>, тис.осіб</t>
    </r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</si>
  <si>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</si>
  <si>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</si>
  <si>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</si>
  <si>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</si>
  <si>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</si>
  <si>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</si>
  <si>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t>за 2015 -2016 рр.</t>
  </si>
  <si>
    <t xml:space="preserve"> 2015 р.</t>
  </si>
  <si>
    <t>січень                   2016 р.</t>
  </si>
  <si>
    <t>січень                   2017 р.</t>
  </si>
  <si>
    <t>Інформація щодо запланованого масового вивільнення працівників                                                                                             за січень 2016-2017 рр.</t>
  </si>
  <si>
    <t>за січень 2016-2017 рр.</t>
  </si>
  <si>
    <t>Середній розмір допомоги по безробіттю,                                      у січні, грн.</t>
  </si>
  <si>
    <t>Станом на 1 лютого</t>
  </si>
  <si>
    <t>у січні 2016 - 2017 рр.</t>
  </si>
  <si>
    <t>Середній розмір допомоги по безробіттю у січні, грн.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</si>
  <si>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</si>
  <si>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</si>
  <si>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Населення працездатного віку</t>
  </si>
  <si>
    <r>
      <t>Безробітне населення (за методологією МОП)</t>
    </r>
    <r>
      <rPr>
        <sz val="14"/>
        <rFont val="Times New Roman"/>
        <family val="1"/>
        <charset val="204"/>
      </rPr>
      <t>, тис.осіб</t>
    </r>
  </si>
  <si>
    <t>Донецький МЦЗ</t>
  </si>
  <si>
    <t>Авдіївський МЦЗ</t>
  </si>
  <si>
    <t>Артемівський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</si>
  <si>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</si>
  <si>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</si>
  <si>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</si>
  <si>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</si>
  <si>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</si>
  <si>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</si>
  <si>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</si>
  <si>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</si>
  <si>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</si>
  <si>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</si>
  <si>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</si>
  <si>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</si>
  <si>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</si>
  <si>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</si>
  <si>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</si>
  <si>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</si>
  <si>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</si>
  <si>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</si>
  <si>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</si>
  <si>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</si>
  <si>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</si>
  <si>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Діяльність Донецької обласної служби зайнятості</t>
  </si>
  <si>
    <t>Економічна активність працездатного населення у середньому                                             по Донецькій області за 2015 - 2016 рр.</t>
  </si>
  <si>
    <t>За даними Державної служби статистики України (без урахування зони проведення антитерористичної операції)</t>
  </si>
  <si>
    <t xml:space="preserve">  + 613 грн.</t>
  </si>
  <si>
    <t xml:space="preserve"> - 19 осіб</t>
  </si>
  <si>
    <t xml:space="preserve">Артемівський МЦЗ </t>
  </si>
  <si>
    <t xml:space="preserve">Мирноградський МЦЗ </t>
  </si>
  <si>
    <t xml:space="preserve">Покровський МЦЗ </t>
  </si>
  <si>
    <t>В.Новосілківський РЦЗ</t>
  </si>
  <si>
    <t xml:space="preserve"> + (-)                             осіб</t>
  </si>
  <si>
    <t xml:space="preserve">  з них в ЦПТО,  осіб</t>
  </si>
  <si>
    <t>Брали участь у громадських та інших роботах тимчасового характеру, осіб</t>
  </si>
  <si>
    <t>+16</t>
  </si>
  <si>
    <t>Донецька область</t>
  </si>
  <si>
    <t xml:space="preserve">Донецька область </t>
  </si>
  <si>
    <t>+1336 грн.</t>
  </si>
  <si>
    <t>Інформація щодо запланованого масового вивільнення працівників за січень 2016-2017 рр.</t>
  </si>
  <si>
    <t>Надання послуг Донецькою обласною службою зайнятості</t>
  </si>
  <si>
    <t xml:space="preserve"> + 14,0 в.п.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</si>
</sst>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20" fillId="0" borderId="0"/>
    <xf numFmtId="0" fontId="1" fillId="0" borderId="0"/>
    <xf numFmtId="0" fontId="20" fillId="0" borderId="0"/>
    <xf numFmtId="0" fontId="48" fillId="0" borderId="0"/>
    <xf numFmtId="0" fontId="5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0" fillId="0" borderId="0"/>
    <xf numFmtId="0" fontId="1" fillId="0" borderId="0"/>
    <xf numFmtId="0" fontId="19" fillId="0" borderId="0"/>
    <xf numFmtId="0" fontId="53" fillId="0" borderId="0"/>
    <xf numFmtId="0" fontId="36" fillId="0" borderId="0"/>
    <xf numFmtId="0" fontId="10" fillId="0" borderId="0"/>
  </cellStyleXfs>
  <cellXfs count="346">
    <xf numFmtId="0" fontId="0" fillId="0" borderId="0" xfId="0"/>
    <xf numFmtId="0" fontId="1" fillId="0" borderId="0" xfId="7" applyFill="1"/>
    <xf numFmtId="1" fontId="7" fillId="0" borderId="0" xfId="11" applyNumberFormat="1" applyFont="1" applyFill="1" applyProtection="1">
      <protection locked="0"/>
    </xf>
    <xf numFmtId="1" fontId="2" fillId="0" borderId="0" xfId="11" applyNumberFormat="1" applyFont="1" applyFill="1" applyAlignment="1" applyProtection="1">
      <protection locked="0"/>
    </xf>
    <xf numFmtId="1" fontId="11" fillId="0" borderId="0" xfId="11" applyNumberFormat="1" applyFont="1" applyFill="1" applyAlignment="1" applyProtection="1">
      <alignment horizontal="center"/>
      <protection locked="0"/>
    </xf>
    <xf numFmtId="1" fontId="1" fillId="0" borderId="0" xfId="11" applyNumberFormat="1" applyFont="1" applyFill="1" applyProtection="1">
      <protection locked="0"/>
    </xf>
    <xf numFmtId="1" fontId="1" fillId="0" borderId="0" xfId="11" applyNumberFormat="1" applyFont="1" applyFill="1" applyAlignment="1" applyProtection="1">
      <protection locked="0"/>
    </xf>
    <xf numFmtId="1" fontId="6" fillId="0" borderId="0" xfId="11" applyNumberFormat="1" applyFont="1" applyFill="1" applyAlignment="1" applyProtection="1">
      <alignment horizontal="right"/>
      <protection locked="0"/>
    </xf>
    <xf numFmtId="1" fontId="4" fillId="0" borderId="0" xfId="11" applyNumberFormat="1" applyFont="1" applyFill="1" applyProtection="1">
      <protection locked="0"/>
    </xf>
    <xf numFmtId="1" fontId="2" fillId="0" borderId="1" xfId="11" applyNumberFormat="1" applyFont="1" applyFill="1" applyBorder="1" applyAlignment="1" applyProtection="1">
      <protection locked="0"/>
    </xf>
    <xf numFmtId="1" fontId="11" fillId="0" borderId="0" xfId="11" applyNumberFormat="1" applyFont="1" applyFill="1" applyBorder="1" applyAlignment="1" applyProtection="1">
      <alignment horizontal="center"/>
      <protection locked="0"/>
    </xf>
    <xf numFmtId="1" fontId="1" fillId="0" borderId="0" xfId="11" applyNumberFormat="1" applyFont="1" applyFill="1" applyBorder="1" applyProtection="1">
      <protection locked="0"/>
    </xf>
    <xf numFmtId="1" fontId="12" fillId="0" borderId="2" xfId="11" applyNumberFormat="1" applyFont="1" applyFill="1" applyBorder="1" applyAlignment="1" applyProtection="1">
      <alignment horizontal="center" vertical="center" wrapText="1"/>
      <protection locked="0"/>
    </xf>
    <xf numFmtId="1" fontId="12" fillId="0" borderId="3" xfId="11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11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11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1" applyNumberFormat="1" applyFont="1" applyFill="1" applyBorder="1" applyAlignment="1" applyProtection="1">
      <alignment horizontal="center" vertical="center" wrapText="1"/>
      <protection locked="0"/>
    </xf>
    <xf numFmtId="1" fontId="1" fillId="0" borderId="7" xfId="11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11" applyNumberFormat="1" applyFont="1" applyFill="1" applyBorder="1" applyAlignment="1" applyProtection="1">
      <alignment horizontal="center" vertical="center"/>
      <protection locked="0"/>
    </xf>
    <xf numFmtId="1" fontId="1" fillId="0" borderId="8" xfId="11" applyNumberFormat="1" applyFont="1" applyFill="1" applyBorder="1" applyAlignment="1" applyProtection="1">
      <alignment horizontal="center" vertical="center" wrapText="1"/>
      <protection locked="0"/>
    </xf>
    <xf numFmtId="1" fontId="1" fillId="0" borderId="9" xfId="11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11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11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11" applyNumberFormat="1" applyFont="1" applyFill="1" applyProtection="1">
      <protection locked="0"/>
    </xf>
    <xf numFmtId="3" fontId="17" fillId="0" borderId="8" xfId="11" applyNumberFormat="1" applyFont="1" applyFill="1" applyBorder="1" applyAlignment="1" applyProtection="1">
      <alignment horizontal="center" vertical="center"/>
      <protection locked="0"/>
    </xf>
    <xf numFmtId="164" fontId="17" fillId="0" borderId="8" xfId="11" applyNumberFormat="1" applyFont="1" applyFill="1" applyBorder="1" applyAlignment="1" applyProtection="1">
      <alignment horizontal="center" vertical="center"/>
      <protection locked="0"/>
    </xf>
    <xf numFmtId="165" fontId="17" fillId="0" borderId="8" xfId="11" applyNumberFormat="1" applyFont="1" applyFill="1" applyBorder="1" applyAlignment="1" applyProtection="1">
      <alignment horizontal="center" vertical="center"/>
      <protection locked="0"/>
    </xf>
    <xf numFmtId="1" fontId="17" fillId="0" borderId="8" xfId="11" applyNumberFormat="1" applyFont="1" applyFill="1" applyBorder="1" applyAlignment="1" applyProtection="1">
      <alignment horizontal="center" vertical="center"/>
      <protection locked="0"/>
    </xf>
    <xf numFmtId="1" fontId="18" fillId="0" borderId="10" xfId="11" applyNumberFormat="1" applyFont="1" applyFill="1" applyBorder="1" applyAlignment="1" applyProtection="1">
      <alignment horizontal="center" vertical="center" wrapText="1"/>
      <protection locked="0"/>
    </xf>
    <xf numFmtId="1" fontId="18" fillId="0" borderId="8" xfId="11" applyNumberFormat="1" applyFont="1" applyFill="1" applyBorder="1" applyAlignment="1" applyProtection="1">
      <alignment horizontal="center" vertical="center" wrapText="1"/>
      <protection locked="0"/>
    </xf>
    <xf numFmtId="1" fontId="18" fillId="0" borderId="7" xfId="11" applyNumberFormat="1" applyFont="1" applyFill="1" applyBorder="1" applyAlignment="1" applyProtection="1">
      <alignment horizontal="center" vertical="center" wrapText="1"/>
      <protection locked="0"/>
    </xf>
    <xf numFmtId="3" fontId="17" fillId="0" borderId="8" xfId="11" applyNumberFormat="1" applyFont="1" applyFill="1" applyBorder="1" applyAlignment="1" applyProtection="1">
      <alignment horizontal="center" vertical="center" wrapText="1"/>
      <protection locked="0"/>
    </xf>
    <xf numFmtId="165" fontId="17" fillId="0" borderId="8" xfId="11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11" applyNumberFormat="1" applyFont="1" applyFill="1" applyAlignment="1" applyProtection="1">
      <alignment vertical="center"/>
      <protection locked="0"/>
    </xf>
    <xf numFmtId="1" fontId="12" fillId="0" borderId="8" xfId="11" applyNumberFormat="1" applyFont="1" applyFill="1" applyBorder="1" applyProtection="1">
      <protection locked="0"/>
    </xf>
    <xf numFmtId="3" fontId="18" fillId="0" borderId="8" xfId="11" applyNumberFormat="1" applyFont="1" applyFill="1" applyBorder="1" applyAlignment="1" applyProtection="1">
      <alignment horizontal="center" vertical="center"/>
      <protection locked="0"/>
    </xf>
    <xf numFmtId="3" fontId="18" fillId="0" borderId="8" xfId="3" applyNumberFormat="1" applyFont="1" applyFill="1" applyBorder="1" applyAlignment="1">
      <alignment horizontal="center" vertical="center"/>
    </xf>
    <xf numFmtId="1" fontId="18" fillId="0" borderId="8" xfId="11" applyNumberFormat="1" applyFont="1" applyFill="1" applyBorder="1" applyAlignment="1" applyProtection="1">
      <alignment horizontal="center" vertical="center"/>
      <protection locked="0"/>
    </xf>
    <xf numFmtId="3" fontId="18" fillId="0" borderId="8" xfId="11" applyNumberFormat="1" applyFont="1" applyFill="1" applyBorder="1" applyAlignment="1" applyProtection="1">
      <alignment horizontal="center" vertical="center" wrapText="1"/>
      <protection locked="0"/>
    </xf>
    <xf numFmtId="3" fontId="18" fillId="0" borderId="8" xfId="13" applyNumberFormat="1" applyFont="1" applyFill="1" applyBorder="1" applyAlignment="1">
      <alignment horizontal="center" vertical="center" wrapText="1"/>
    </xf>
    <xf numFmtId="1" fontId="18" fillId="0" borderId="8" xfId="3" applyNumberFormat="1" applyFont="1" applyFill="1" applyBorder="1" applyAlignment="1">
      <alignment horizontal="center" vertical="center"/>
    </xf>
    <xf numFmtId="1" fontId="18" fillId="0" borderId="8" xfId="13" applyNumberFormat="1" applyFont="1" applyFill="1" applyBorder="1" applyAlignment="1">
      <alignment horizontal="center" vertical="center" wrapText="1"/>
    </xf>
    <xf numFmtId="1" fontId="12" fillId="0" borderId="8" xfId="11" applyNumberFormat="1" applyFont="1" applyFill="1" applyBorder="1" applyAlignment="1" applyProtection="1">
      <alignment vertical="center"/>
      <protection locked="0"/>
    </xf>
    <xf numFmtId="1" fontId="1" fillId="0" borderId="0" xfId="11" applyNumberFormat="1" applyFont="1" applyFill="1" applyBorder="1" applyAlignment="1" applyProtection="1">
      <alignment vertical="center"/>
      <protection locked="0"/>
    </xf>
    <xf numFmtId="1" fontId="12" fillId="0" borderId="0" xfId="11" applyNumberFormat="1" applyFont="1" applyFill="1" applyBorder="1" applyAlignment="1" applyProtection="1">
      <alignment horizontal="center" vertical="center"/>
      <protection locked="0"/>
    </xf>
    <xf numFmtId="1" fontId="12" fillId="0" borderId="8" xfId="11" applyNumberFormat="1" applyFont="1" applyFill="1" applyBorder="1" applyAlignment="1" applyProtection="1">
      <alignment horizontal="left"/>
      <protection locked="0"/>
    </xf>
    <xf numFmtId="1" fontId="18" fillId="0" borderId="11" xfId="11" applyNumberFormat="1" applyFont="1" applyFill="1" applyBorder="1" applyAlignment="1" applyProtection="1">
      <alignment horizontal="center" vertical="center" wrapText="1"/>
      <protection locked="0"/>
    </xf>
    <xf numFmtId="1" fontId="18" fillId="0" borderId="12" xfId="11" applyNumberFormat="1" applyFont="1" applyFill="1" applyBorder="1" applyAlignment="1" applyProtection="1">
      <alignment horizontal="center" vertical="center" wrapText="1"/>
      <protection locked="0"/>
    </xf>
    <xf numFmtId="1" fontId="18" fillId="0" borderId="5" xfId="1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6" applyFont="1" applyFill="1"/>
    <xf numFmtId="0" fontId="25" fillId="0" borderId="0" xfId="16" applyFont="1" applyFill="1" applyBorder="1" applyAlignment="1">
      <alignment horizontal="center"/>
    </xf>
    <xf numFmtId="0" fontId="25" fillId="0" borderId="0" xfId="16" applyFont="1" applyFill="1"/>
    <xf numFmtId="0" fontId="27" fillId="0" borderId="0" xfId="16" applyFont="1" applyFill="1" applyAlignment="1">
      <alignment vertical="center"/>
    </xf>
    <xf numFmtId="0" fontId="29" fillId="0" borderId="0" xfId="16" applyFont="1" applyFill="1"/>
    <xf numFmtId="0" fontId="29" fillId="0" borderId="0" xfId="16" applyFont="1" applyFill="1" applyAlignment="1">
      <alignment vertical="center"/>
    </xf>
    <xf numFmtId="0" fontId="29" fillId="0" borderId="0" xfId="16" applyFont="1" applyFill="1" applyAlignment="1">
      <alignment wrapText="1"/>
    </xf>
    <xf numFmtId="0" fontId="25" fillId="0" borderId="0" xfId="16" applyFont="1" applyFill="1" applyAlignment="1">
      <alignment vertical="center"/>
    </xf>
    <xf numFmtId="3" fontId="35" fillId="0" borderId="0" xfId="16" applyNumberFormat="1" applyFont="1" applyFill="1" applyAlignment="1">
      <alignment horizontal="center" vertical="center"/>
    </xf>
    <xf numFmtId="3" fontId="33" fillId="0" borderId="8" xfId="16" applyNumberFormat="1" applyFont="1" applyFill="1" applyBorder="1" applyAlignment="1">
      <alignment horizontal="center" vertical="center" wrapText="1"/>
    </xf>
    <xf numFmtId="3" fontId="32" fillId="0" borderId="8" xfId="16" applyNumberFormat="1" applyFont="1" applyFill="1" applyBorder="1" applyAlignment="1">
      <alignment horizontal="center" vertical="center"/>
    </xf>
    <xf numFmtId="3" fontId="29" fillId="0" borderId="0" xfId="16" applyNumberFormat="1" applyFont="1" applyFill="1"/>
    <xf numFmtId="165" fontId="29" fillId="0" borderId="0" xfId="16" applyNumberFormat="1" applyFont="1" applyFill="1"/>
    <xf numFmtId="0" fontId="5" fillId="0" borderId="8" xfId="8" applyFont="1" applyFill="1" applyBorder="1" applyAlignment="1">
      <alignment horizontal="center" vertical="center" wrapText="1"/>
    </xf>
    <xf numFmtId="164" fontId="3" fillId="0" borderId="8" xfId="9" applyNumberFormat="1" applyFont="1" applyFill="1" applyBorder="1" applyAlignment="1">
      <alignment horizontal="center" vertical="center" wrapText="1"/>
    </xf>
    <xf numFmtId="164" fontId="3" fillId="0" borderId="8" xfId="8" applyNumberFormat="1" applyFont="1" applyFill="1" applyBorder="1" applyAlignment="1">
      <alignment horizontal="center" vertical="center" wrapText="1"/>
    </xf>
    <xf numFmtId="165" fontId="5" fillId="0" borderId="8" xfId="8" applyNumberFormat="1" applyFont="1" applyFill="1" applyBorder="1" applyAlignment="1">
      <alignment horizontal="center" vertical="center"/>
    </xf>
    <xf numFmtId="164" fontId="5" fillId="0" borderId="8" xfId="8" applyNumberFormat="1" applyFont="1" applyFill="1" applyBorder="1" applyAlignment="1">
      <alignment horizontal="center" vertical="center"/>
    </xf>
    <xf numFmtId="3" fontId="3" fillId="0" borderId="8" xfId="8" applyNumberFormat="1" applyFont="1" applyFill="1" applyBorder="1" applyAlignment="1">
      <alignment horizontal="center" vertical="center" wrapText="1"/>
    </xf>
    <xf numFmtId="1" fontId="3" fillId="0" borderId="8" xfId="8" applyNumberFormat="1" applyFont="1" applyFill="1" applyBorder="1" applyAlignment="1">
      <alignment horizontal="center" vertical="center" wrapText="1"/>
    </xf>
    <xf numFmtId="164" fontId="3" fillId="0" borderId="12" xfId="8" applyNumberFormat="1" applyFont="1" applyFill="1" applyBorder="1" applyAlignment="1">
      <alignment horizontal="center" vertical="center" wrapText="1"/>
    </xf>
    <xf numFmtId="165" fontId="5" fillId="0" borderId="12" xfId="8" applyNumberFormat="1" applyFont="1" applyFill="1" applyBorder="1" applyAlignment="1">
      <alignment horizontal="center" vertical="center"/>
    </xf>
    <xf numFmtId="164" fontId="5" fillId="0" borderId="12" xfId="8" applyNumberFormat="1" applyFont="1" applyFill="1" applyBorder="1" applyAlignment="1">
      <alignment horizontal="center" vertical="center"/>
    </xf>
    <xf numFmtId="164" fontId="3" fillId="0" borderId="12" xfId="9" applyNumberFormat="1" applyFont="1" applyFill="1" applyBorder="1" applyAlignment="1">
      <alignment horizontal="center" vertical="center" wrapText="1"/>
    </xf>
    <xf numFmtId="164" fontId="9" fillId="0" borderId="12" xfId="8" applyNumberFormat="1" applyFont="1" applyFill="1" applyBorder="1" applyAlignment="1">
      <alignment horizontal="center" vertical="center" wrapText="1"/>
    </xf>
    <xf numFmtId="165" fontId="12" fillId="0" borderId="12" xfId="8" applyNumberFormat="1" applyFont="1" applyFill="1" applyBorder="1" applyAlignment="1">
      <alignment horizontal="center" vertical="center"/>
    </xf>
    <xf numFmtId="3" fontId="3" fillId="0" borderId="12" xfId="9" applyNumberFormat="1" applyFont="1" applyFill="1" applyBorder="1" applyAlignment="1">
      <alignment horizontal="center" vertical="center" wrapText="1"/>
    </xf>
    <xf numFmtId="3" fontId="3" fillId="0" borderId="12" xfId="8" applyNumberFormat="1" applyFont="1" applyFill="1" applyBorder="1" applyAlignment="1">
      <alignment horizontal="center" vertical="center" wrapText="1"/>
    </xf>
    <xf numFmtId="3" fontId="5" fillId="0" borderId="12" xfId="8" applyNumberFormat="1" applyFont="1" applyFill="1" applyBorder="1" applyAlignment="1">
      <alignment horizontal="center" vertical="center"/>
    </xf>
    <xf numFmtId="165" fontId="5" fillId="0" borderId="5" xfId="8" applyNumberFormat="1" applyFont="1" applyFill="1" applyBorder="1" applyAlignment="1">
      <alignment horizontal="center" vertical="center"/>
    </xf>
    <xf numFmtId="165" fontId="3" fillId="0" borderId="12" xfId="9" applyNumberFormat="1" applyFont="1" applyFill="1" applyBorder="1" applyAlignment="1">
      <alignment horizontal="center" vertical="center" wrapText="1"/>
    </xf>
    <xf numFmtId="3" fontId="3" fillId="0" borderId="8" xfId="9" applyNumberFormat="1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left" vertical="center" wrapText="1"/>
    </xf>
    <xf numFmtId="0" fontId="3" fillId="0" borderId="12" xfId="8" applyFont="1" applyFill="1" applyBorder="1" applyAlignment="1">
      <alignment horizontal="left" vertical="center" wrapText="1"/>
    </xf>
    <xf numFmtId="0" fontId="9" fillId="0" borderId="8" xfId="8" applyFont="1" applyFill="1" applyBorder="1" applyAlignment="1">
      <alignment horizontal="left" vertical="center" wrapText="1"/>
    </xf>
    <xf numFmtId="0" fontId="9" fillId="0" borderId="12" xfId="8" applyFont="1" applyFill="1" applyBorder="1" applyAlignment="1">
      <alignment horizontal="left" vertical="center" wrapText="1"/>
    </xf>
    <xf numFmtId="0" fontId="56" fillId="0" borderId="8" xfId="2" applyFont="1" applyFill="1" applyBorder="1" applyAlignment="1">
      <alignment horizontal="left" vertical="center" wrapText="1"/>
    </xf>
    <xf numFmtId="0" fontId="42" fillId="0" borderId="0" xfId="6" applyFont="1"/>
    <xf numFmtId="0" fontId="44" fillId="0" borderId="13" xfId="6" applyFont="1" applyBorder="1" applyAlignment="1">
      <alignment horizontal="center" vertical="center" wrapText="1"/>
    </xf>
    <xf numFmtId="0" fontId="29" fillId="0" borderId="0" xfId="6" applyFont="1"/>
    <xf numFmtId="0" fontId="29" fillId="0" borderId="14" xfId="6" applyFont="1" applyBorder="1" applyAlignment="1">
      <alignment horizontal="center" vertical="center" wrapText="1"/>
    </xf>
    <xf numFmtId="0" fontId="47" fillId="0" borderId="0" xfId="6" applyFont="1" applyBorder="1" applyAlignment="1">
      <alignment horizontal="left" vertical="top" wrapText="1"/>
    </xf>
    <xf numFmtId="0" fontId="42" fillId="0" borderId="0" xfId="6" applyFont="1" applyFill="1"/>
    <xf numFmtId="0" fontId="47" fillId="0" borderId="0" xfId="6" applyFont="1"/>
    <xf numFmtId="0" fontId="47" fillId="0" borderId="0" xfId="6" applyFont="1" applyBorder="1"/>
    <xf numFmtId="0" fontId="46" fillId="0" borderId="0" xfId="6" applyFont="1"/>
    <xf numFmtId="0" fontId="42" fillId="0" borderId="0" xfId="6" applyFont="1" applyBorder="1"/>
    <xf numFmtId="164" fontId="36" fillId="0" borderId="15" xfId="6" applyNumberFormat="1" applyFont="1" applyFill="1" applyBorder="1" applyAlignment="1">
      <alignment horizontal="center" vertical="center"/>
    </xf>
    <xf numFmtId="164" fontId="36" fillId="0" borderId="16" xfId="6" applyNumberFormat="1" applyFont="1" applyBorder="1" applyAlignment="1">
      <alignment horizontal="center" vertical="center"/>
    </xf>
    <xf numFmtId="164" fontId="37" fillId="0" borderId="17" xfId="6" applyNumberFormat="1" applyFont="1" applyFill="1" applyBorder="1" applyAlignment="1">
      <alignment horizontal="center" vertical="center"/>
    </xf>
    <xf numFmtId="164" fontId="37" fillId="0" borderId="18" xfId="6" applyNumberFormat="1" applyFont="1" applyBorder="1" applyAlignment="1">
      <alignment horizontal="center" vertical="center"/>
    </xf>
    <xf numFmtId="164" fontId="36" fillId="0" borderId="19" xfId="6" applyNumberFormat="1" applyFont="1" applyFill="1" applyBorder="1" applyAlignment="1">
      <alignment horizontal="center" vertical="center"/>
    </xf>
    <xf numFmtId="164" fontId="36" fillId="0" borderId="20" xfId="6" applyNumberFormat="1" applyFont="1" applyFill="1" applyBorder="1" applyAlignment="1">
      <alignment horizontal="center" vertical="center"/>
    </xf>
    <xf numFmtId="164" fontId="37" fillId="0" borderId="21" xfId="6" applyNumberFormat="1" applyFont="1" applyFill="1" applyBorder="1" applyAlignment="1">
      <alignment horizontal="center" vertical="center"/>
    </xf>
    <xf numFmtId="164" fontId="37" fillId="0" borderId="22" xfId="6" applyNumberFormat="1" applyFont="1" applyFill="1" applyBorder="1" applyAlignment="1">
      <alignment horizontal="center" vertical="center"/>
    </xf>
    <xf numFmtId="164" fontId="36" fillId="0" borderId="23" xfId="6" applyNumberFormat="1" applyFont="1" applyFill="1" applyBorder="1" applyAlignment="1">
      <alignment horizontal="center" vertical="center"/>
    </xf>
    <xf numFmtId="164" fontId="36" fillId="0" borderId="24" xfId="6" applyNumberFormat="1" applyFont="1" applyFill="1" applyBorder="1" applyAlignment="1">
      <alignment horizontal="center" vertical="center"/>
    </xf>
    <xf numFmtId="164" fontId="37" fillId="0" borderId="18" xfId="6" applyNumberFormat="1" applyFont="1" applyFill="1" applyBorder="1" applyAlignment="1">
      <alignment horizontal="center" vertical="center"/>
    </xf>
    <xf numFmtId="0" fontId="4" fillId="2" borderId="16" xfId="6" applyFont="1" applyFill="1" applyBorder="1" applyAlignment="1">
      <alignment horizontal="left" vertical="center" wrapText="1"/>
    </xf>
    <xf numFmtId="0" fontId="51" fillId="0" borderId="18" xfId="6" applyFont="1" applyBorder="1" applyAlignment="1">
      <alignment horizontal="left" vertical="center" wrapText="1"/>
    </xf>
    <xf numFmtId="0" fontId="4" fillId="0" borderId="20" xfId="6" applyFont="1" applyFill="1" applyBorder="1" applyAlignment="1">
      <alignment horizontal="left" vertical="center" wrapText="1"/>
    </xf>
    <xf numFmtId="0" fontId="51" fillId="0" borderId="22" xfId="6" applyFont="1" applyFill="1" applyBorder="1" applyAlignment="1">
      <alignment horizontal="left" vertical="center" wrapText="1"/>
    </xf>
    <xf numFmtId="0" fontId="4" fillId="0" borderId="24" xfId="6" applyFont="1" applyFill="1" applyBorder="1" applyAlignment="1">
      <alignment horizontal="left" vertical="center" wrapText="1"/>
    </xf>
    <xf numFmtId="0" fontId="51" fillId="0" borderId="18" xfId="6" applyFont="1" applyFill="1" applyBorder="1" applyAlignment="1">
      <alignment horizontal="left" vertical="center" wrapText="1"/>
    </xf>
    <xf numFmtId="49" fontId="50" fillId="0" borderId="25" xfId="6" applyNumberFormat="1" applyFont="1" applyFill="1" applyBorder="1" applyAlignment="1">
      <alignment horizontal="center" vertical="center" wrapText="1"/>
    </xf>
    <xf numFmtId="49" fontId="50" fillId="0" borderId="26" xfId="6" applyNumberFormat="1" applyFont="1" applyFill="1" applyBorder="1" applyAlignment="1">
      <alignment horizontal="center" vertical="center" wrapText="1"/>
    </xf>
    <xf numFmtId="0" fontId="1" fillId="0" borderId="0" xfId="14" applyFont="1" applyFill="1" applyAlignment="1">
      <alignment vertical="top"/>
    </xf>
    <xf numFmtId="0" fontId="51" fillId="0" borderId="0" xfId="14" applyFont="1" applyFill="1" applyAlignment="1">
      <alignment horizontal="right" vertical="center"/>
    </xf>
    <xf numFmtId="0" fontId="40" fillId="0" borderId="0" xfId="14" applyFont="1" applyFill="1" applyAlignment="1">
      <alignment horizontal="center" vertical="top" wrapText="1"/>
    </xf>
    <xf numFmtId="3" fontId="21" fillId="0" borderId="8" xfId="6" applyNumberFormat="1" applyFont="1" applyFill="1" applyBorder="1" applyAlignment="1">
      <alignment horizontal="center" vertical="center"/>
    </xf>
    <xf numFmtId="164" fontId="21" fillId="0" borderId="8" xfId="6" applyNumberFormat="1" applyFont="1" applyFill="1" applyBorder="1" applyAlignment="1">
      <alignment horizontal="center" vertical="center"/>
    </xf>
    <xf numFmtId="0" fontId="31" fillId="0" borderId="0" xfId="16" applyFont="1" applyFill="1" applyAlignment="1">
      <alignment horizontal="center"/>
    </xf>
    <xf numFmtId="164" fontId="32" fillId="0" borderId="9" xfId="16" applyNumberFormat="1" applyFont="1" applyFill="1" applyBorder="1" applyAlignment="1">
      <alignment horizontal="center" vertical="center"/>
    </xf>
    <xf numFmtId="3" fontId="33" fillId="0" borderId="29" xfId="16" applyNumberFormat="1" applyFont="1" applyFill="1" applyBorder="1" applyAlignment="1">
      <alignment horizontal="center" vertical="center" wrapText="1"/>
    </xf>
    <xf numFmtId="3" fontId="32" fillId="0" borderId="29" xfId="16" applyNumberFormat="1" applyFont="1" applyFill="1" applyBorder="1" applyAlignment="1">
      <alignment horizontal="center" vertical="center"/>
    </xf>
    <xf numFmtId="164" fontId="32" fillId="0" borderId="30" xfId="16" applyNumberFormat="1" applyFont="1" applyFill="1" applyBorder="1" applyAlignment="1">
      <alignment horizontal="center" vertical="center"/>
    </xf>
    <xf numFmtId="0" fontId="33" fillId="0" borderId="27" xfId="16" applyFont="1" applyFill="1" applyBorder="1" applyAlignment="1">
      <alignment horizontal="left" vertical="center" wrapText="1"/>
    </xf>
    <xf numFmtId="164" fontId="32" fillId="0" borderId="9" xfId="16" applyNumberFormat="1" applyFont="1" applyFill="1" applyBorder="1" applyAlignment="1">
      <alignment horizontal="center" vertical="center" wrapText="1"/>
    </xf>
    <xf numFmtId="0" fontId="33" fillId="0" borderId="28" xfId="16" applyFont="1" applyFill="1" applyBorder="1" applyAlignment="1">
      <alignment horizontal="left" vertical="center" wrapText="1"/>
    </xf>
    <xf numFmtId="164" fontId="32" fillId="0" borderId="30" xfId="16" applyNumberFormat="1" applyFont="1" applyFill="1" applyBorder="1" applyAlignment="1">
      <alignment horizontal="center" vertical="center" wrapText="1"/>
    </xf>
    <xf numFmtId="0" fontId="33" fillId="3" borderId="0" xfId="6" applyFont="1" applyFill="1" applyAlignment="1"/>
    <xf numFmtId="0" fontId="43" fillId="3" borderId="0" xfId="15" applyFont="1" applyFill="1" applyBorder="1" applyAlignment="1">
      <alignment horizontal="left"/>
    </xf>
    <xf numFmtId="0" fontId="29" fillId="3" borderId="0" xfId="6" applyFont="1" applyFill="1" applyAlignment="1"/>
    <xf numFmtId="0" fontId="20" fillId="3" borderId="0" xfId="6" applyFill="1"/>
    <xf numFmtId="0" fontId="29" fillId="3" borderId="0" xfId="6" applyFont="1" applyFill="1" applyAlignment="1">
      <alignment horizontal="center" vertical="center" wrapText="1"/>
    </xf>
    <xf numFmtId="49" fontId="45" fillId="3" borderId="8" xfId="6" applyNumberFormat="1" applyFont="1" applyFill="1" applyBorder="1" applyAlignment="1">
      <alignment horizontal="center" vertical="center" wrapText="1"/>
    </xf>
    <xf numFmtId="49" fontId="45" fillId="3" borderId="7" xfId="6" applyNumberFormat="1" applyFont="1" applyFill="1" applyBorder="1" applyAlignment="1">
      <alignment horizontal="center" vertical="center" wrapText="1"/>
    </xf>
    <xf numFmtId="49" fontId="45" fillId="3" borderId="32" xfId="6" applyNumberFormat="1" applyFont="1" applyFill="1" applyBorder="1" applyAlignment="1">
      <alignment horizontal="center" vertical="center" wrapText="1"/>
    </xf>
    <xf numFmtId="0" fontId="45" fillId="3" borderId="0" xfId="6" applyFont="1" applyFill="1" applyAlignment="1">
      <alignment horizontal="center" vertical="center" wrapText="1"/>
    </xf>
    <xf numFmtId="0" fontId="27" fillId="3" borderId="8" xfId="6" applyFont="1" applyFill="1" applyBorder="1" applyAlignment="1">
      <alignment horizontal="center" vertical="center" wrapText="1"/>
    </xf>
    <xf numFmtId="165" fontId="50" fillId="3" borderId="7" xfId="6" applyNumberFormat="1" applyFont="1" applyFill="1" applyBorder="1" applyAlignment="1">
      <alignment horizontal="center" vertical="center"/>
    </xf>
    <xf numFmtId="0" fontId="45" fillId="3" borderId="0" xfId="6" applyFont="1" applyFill="1" applyAlignment="1">
      <alignment vertical="center"/>
    </xf>
    <xf numFmtId="0" fontId="13" fillId="3" borderId="0" xfId="6" applyFont="1" applyFill="1" applyAlignment="1">
      <alignment vertical="center" wrapText="1"/>
    </xf>
    <xf numFmtId="0" fontId="29" fillId="3" borderId="0" xfId="6" applyFont="1" applyFill="1" applyAlignment="1">
      <alignment horizontal="center"/>
    </xf>
    <xf numFmtId="0" fontId="39" fillId="0" borderId="0" xfId="14" applyFont="1" applyFill="1" applyAlignment="1">
      <alignment horizontal="center" vertical="top" wrapText="1"/>
    </xf>
    <xf numFmtId="0" fontId="5" fillId="0" borderId="8" xfId="8" applyFont="1" applyFill="1" applyBorder="1" applyAlignment="1">
      <alignment horizontal="center" vertical="center"/>
    </xf>
    <xf numFmtId="1" fontId="12" fillId="0" borderId="0" xfId="11" applyNumberFormat="1" applyFont="1" applyFill="1" applyBorder="1" applyAlignment="1" applyProtection="1">
      <alignment horizontal="center" vertical="center" wrapText="1"/>
    </xf>
    <xf numFmtId="1" fontId="14" fillId="0" borderId="8" xfId="11" applyNumberFormat="1" applyFont="1" applyFill="1" applyBorder="1" applyAlignment="1" applyProtection="1">
      <alignment horizontal="center" vertical="center" wrapText="1"/>
    </xf>
    <xf numFmtId="1" fontId="15" fillId="0" borderId="8" xfId="11" applyNumberFormat="1" applyFont="1" applyFill="1" applyBorder="1" applyAlignment="1" applyProtection="1">
      <alignment horizontal="center" vertical="center" wrapText="1"/>
    </xf>
    <xf numFmtId="1" fontId="12" fillId="0" borderId="4" xfId="11" applyNumberFormat="1" applyFont="1" applyFill="1" applyBorder="1" applyAlignment="1" applyProtection="1">
      <alignment horizontal="center" vertical="center" wrapText="1"/>
      <protection locked="0"/>
    </xf>
    <xf numFmtId="1" fontId="12" fillId="0" borderId="5" xfId="11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11" applyNumberFormat="1" applyFont="1" applyFill="1" applyBorder="1" applyAlignment="1" applyProtection="1">
      <alignment horizontal="center" vertical="center" wrapText="1"/>
    </xf>
    <xf numFmtId="3" fontId="56" fillId="0" borderId="8" xfId="8" applyNumberFormat="1" applyFont="1" applyFill="1" applyBorder="1" applyAlignment="1">
      <alignment horizontal="center" vertical="center" wrapText="1"/>
    </xf>
    <xf numFmtId="1" fontId="1" fillId="0" borderId="8" xfId="11" applyNumberFormat="1" applyFont="1" applyFill="1" applyBorder="1" applyProtection="1">
      <protection locked="0"/>
    </xf>
    <xf numFmtId="1" fontId="5" fillId="0" borderId="8" xfId="8" applyNumberFormat="1" applyFont="1" applyFill="1" applyBorder="1" applyAlignment="1">
      <alignment horizontal="center" vertical="center" wrapText="1"/>
    </xf>
    <xf numFmtId="0" fontId="7" fillId="0" borderId="0" xfId="7" applyFont="1" applyFill="1" applyAlignment="1">
      <alignment vertical="center"/>
    </xf>
    <xf numFmtId="0" fontId="1" fillId="0" borderId="0" xfId="7" applyFont="1" applyFill="1" applyAlignment="1">
      <alignment horizontal="left" vertical="center"/>
    </xf>
    <xf numFmtId="0" fontId="1" fillId="0" borderId="0" xfId="7" applyFill="1" applyAlignment="1">
      <alignment horizontal="center" vertical="center"/>
    </xf>
    <xf numFmtId="3" fontId="1" fillId="0" borderId="0" xfId="7" applyNumberFormat="1" applyFill="1"/>
    <xf numFmtId="0" fontId="8" fillId="0" borderId="0" xfId="7" applyFont="1" applyFill="1"/>
    <xf numFmtId="0" fontId="1" fillId="0" borderId="0" xfId="7" applyFill="1" applyBorder="1"/>
    <xf numFmtId="0" fontId="21" fillId="0" borderId="27" xfId="12" applyFont="1" applyFill="1" applyBorder="1" applyAlignment="1">
      <alignment vertical="center" wrapText="1"/>
    </xf>
    <xf numFmtId="0" fontId="21" fillId="0" borderId="28" xfId="12" applyFont="1" applyFill="1" applyBorder="1" applyAlignment="1">
      <alignment vertical="center" wrapText="1"/>
    </xf>
    <xf numFmtId="3" fontId="54" fillId="0" borderId="8" xfId="1" applyNumberFormat="1" applyFont="1" applyFill="1" applyBorder="1" applyAlignment="1">
      <alignment horizontal="center" vertical="center" wrapText="1"/>
    </xf>
    <xf numFmtId="3" fontId="58" fillId="0" borderId="7" xfId="16" applyNumberFormat="1" applyFont="1" applyFill="1" applyBorder="1" applyAlignment="1">
      <alignment horizontal="center" vertical="center"/>
    </xf>
    <xf numFmtId="3" fontId="54" fillId="0" borderId="29" xfId="1" applyNumberFormat="1" applyFont="1" applyFill="1" applyBorder="1" applyAlignment="1">
      <alignment horizontal="center" vertical="center" wrapText="1"/>
    </xf>
    <xf numFmtId="3" fontId="58" fillId="0" borderId="31" xfId="16" applyNumberFormat="1" applyFont="1" applyFill="1" applyBorder="1" applyAlignment="1">
      <alignment horizontal="center" vertical="center"/>
    </xf>
    <xf numFmtId="0" fontId="51" fillId="0" borderId="0" xfId="6" applyFont="1" applyFill="1" applyAlignment="1">
      <alignment vertical="top"/>
    </xf>
    <xf numFmtId="0" fontId="12" fillId="0" borderId="0" xfId="14" applyFont="1" applyFill="1" applyAlignment="1">
      <alignment horizontal="center" vertical="center"/>
    </xf>
    <xf numFmtId="0" fontId="21" fillId="0" borderId="0" xfId="14" applyFont="1" applyFill="1" applyAlignment="1">
      <alignment horizontal="center" vertical="center"/>
    </xf>
    <xf numFmtId="165" fontId="21" fillId="0" borderId="0" xfId="14" applyNumberFormat="1" applyFont="1" applyFill="1" applyAlignment="1">
      <alignment horizontal="center" vertical="center"/>
    </xf>
    <xf numFmtId="164" fontId="1" fillId="0" borderId="0" xfId="14" applyNumberFormat="1" applyFont="1" applyFill="1" applyAlignment="1">
      <alignment vertical="center"/>
    </xf>
    <xf numFmtId="0" fontId="1" fillId="0" borderId="0" xfId="14" applyFont="1" applyFill="1"/>
    <xf numFmtId="1" fontId="6" fillId="0" borderId="0" xfId="11" applyNumberFormat="1" applyFont="1" applyFill="1" applyBorder="1" applyAlignment="1" applyProtection="1">
      <alignment horizontal="center"/>
    </xf>
    <xf numFmtId="1" fontId="6" fillId="0" borderId="0" xfId="11" applyNumberFormat="1" applyFont="1" applyFill="1" applyProtection="1">
      <protection locked="0"/>
    </xf>
    <xf numFmtId="0" fontId="40" fillId="0" borderId="8" xfId="14" applyFont="1" applyFill="1" applyBorder="1" applyAlignment="1">
      <alignment horizontal="center" vertical="center" wrapText="1"/>
    </xf>
    <xf numFmtId="0" fontId="5" fillId="0" borderId="8" xfId="8" applyFont="1" applyFill="1" applyBorder="1" applyAlignment="1">
      <alignment horizontal="center" vertical="center"/>
    </xf>
    <xf numFmtId="49" fontId="12" fillId="0" borderId="12" xfId="8" applyNumberFormat="1" applyFont="1" applyFill="1" applyBorder="1" applyAlignment="1">
      <alignment horizontal="center" vertical="center"/>
    </xf>
    <xf numFmtId="0" fontId="4" fillId="0" borderId="9" xfId="14" applyFont="1" applyFill="1" applyBorder="1" applyAlignment="1">
      <alignment horizontal="center" vertical="center" wrapText="1"/>
    </xf>
    <xf numFmtId="0" fontId="21" fillId="0" borderId="27" xfId="11" applyNumberFormat="1" applyFont="1" applyFill="1" applyBorder="1" applyAlignment="1" applyProtection="1">
      <alignment horizontal="left" vertical="center"/>
      <protection locked="0"/>
    </xf>
    <xf numFmtId="3" fontId="21" fillId="0" borderId="9" xfId="6" applyNumberFormat="1" applyFont="1" applyFill="1" applyBorder="1" applyAlignment="1">
      <alignment horizontal="center" vertical="center"/>
    </xf>
    <xf numFmtId="0" fontId="21" fillId="0" borderId="28" xfId="11" applyNumberFormat="1" applyFont="1" applyFill="1" applyBorder="1" applyAlignment="1" applyProtection="1">
      <alignment horizontal="left" vertical="center"/>
      <protection locked="0"/>
    </xf>
    <xf numFmtId="3" fontId="21" fillId="0" borderId="29" xfId="6" applyNumberFormat="1" applyFont="1" applyFill="1" applyBorder="1" applyAlignment="1">
      <alignment horizontal="center" vertical="center"/>
    </xf>
    <xf numFmtId="164" fontId="21" fillId="0" borderId="29" xfId="6" applyNumberFormat="1" applyFont="1" applyFill="1" applyBorder="1" applyAlignment="1">
      <alignment horizontal="center" vertical="center"/>
    </xf>
    <xf numFmtId="3" fontId="21" fillId="0" borderId="30" xfId="6" applyNumberFormat="1" applyFont="1" applyFill="1" applyBorder="1" applyAlignment="1">
      <alignment horizontal="center" vertical="center"/>
    </xf>
    <xf numFmtId="0" fontId="12" fillId="0" borderId="47" xfId="14" applyFont="1" applyFill="1" applyBorder="1" applyAlignment="1">
      <alignment horizontal="center" vertical="center" wrapText="1"/>
    </xf>
    <xf numFmtId="0" fontId="12" fillId="0" borderId="36" xfId="14" applyFont="1" applyFill="1" applyBorder="1" applyAlignment="1">
      <alignment horizontal="center" vertical="center" wrapText="1"/>
    </xf>
    <xf numFmtId="0" fontId="12" fillId="0" borderId="36" xfId="14" applyNumberFormat="1" applyFont="1" applyFill="1" applyBorder="1" applyAlignment="1">
      <alignment horizontal="center" vertical="center" wrapText="1"/>
    </xf>
    <xf numFmtId="0" fontId="12" fillId="0" borderId="48" xfId="14" applyNumberFormat="1" applyFont="1" applyFill="1" applyBorder="1" applyAlignment="1">
      <alignment horizontal="center" vertical="center" wrapText="1"/>
    </xf>
    <xf numFmtId="0" fontId="21" fillId="0" borderId="38" xfId="11" applyNumberFormat="1" applyFont="1" applyFill="1" applyBorder="1" applyAlignment="1" applyProtection="1">
      <alignment horizontal="left" vertical="center"/>
      <protection locked="0"/>
    </xf>
    <xf numFmtId="3" fontId="21" fillId="0" borderId="12" xfId="6" applyNumberFormat="1" applyFont="1" applyFill="1" applyBorder="1" applyAlignment="1">
      <alignment horizontal="center" vertical="center"/>
    </xf>
    <xf numFmtId="164" fontId="21" fillId="0" borderId="12" xfId="6" applyNumberFormat="1" applyFont="1" applyFill="1" applyBorder="1" applyAlignment="1">
      <alignment horizontal="center" vertical="center"/>
    </xf>
    <xf numFmtId="3" fontId="21" fillId="0" borderId="49" xfId="6" applyNumberFormat="1" applyFont="1" applyFill="1" applyBorder="1" applyAlignment="1">
      <alignment horizontal="center" vertical="center"/>
    </xf>
    <xf numFmtId="0" fontId="4" fillId="0" borderId="50" xfId="11" applyNumberFormat="1" applyFont="1" applyFill="1" applyBorder="1" applyAlignment="1" applyProtection="1">
      <alignment horizontal="left" vertical="center"/>
      <protection locked="0"/>
    </xf>
    <xf numFmtId="3" fontId="4" fillId="0" borderId="51" xfId="6" applyNumberFormat="1" applyFont="1" applyFill="1" applyBorder="1" applyAlignment="1">
      <alignment horizontal="center" vertical="center"/>
    </xf>
    <xf numFmtId="164" fontId="4" fillId="0" borderId="51" xfId="6" applyNumberFormat="1" applyFont="1" applyFill="1" applyBorder="1" applyAlignment="1">
      <alignment horizontal="center" vertical="center"/>
    </xf>
    <xf numFmtId="3" fontId="4" fillId="0" borderId="52" xfId="6" applyNumberFormat="1" applyFont="1" applyFill="1" applyBorder="1" applyAlignment="1">
      <alignment horizontal="center" vertical="center"/>
    </xf>
    <xf numFmtId="1" fontId="5" fillId="0" borderId="8" xfId="8" applyNumberFormat="1" applyFont="1" applyFill="1" applyBorder="1" applyAlignment="1">
      <alignment horizontal="center" vertical="center"/>
    </xf>
    <xf numFmtId="49" fontId="5" fillId="3" borderId="8" xfId="8" applyNumberFormat="1" applyFont="1" applyFill="1" applyBorder="1" applyAlignment="1">
      <alignment horizontal="center" vertical="center"/>
    </xf>
    <xf numFmtId="1" fontId="6" fillId="0" borderId="36" xfId="11" applyNumberFormat="1" applyFont="1" applyFill="1" applyBorder="1" applyAlignment="1" applyProtection="1">
      <alignment horizontal="center"/>
    </xf>
    <xf numFmtId="1" fontId="12" fillId="0" borderId="12" xfId="11" applyNumberFormat="1" applyFont="1" applyFill="1" applyBorder="1" applyProtection="1">
      <protection locked="0"/>
    </xf>
    <xf numFmtId="3" fontId="18" fillId="0" borderId="12" xfId="11" applyNumberFormat="1" applyFont="1" applyFill="1" applyBorder="1" applyAlignment="1" applyProtection="1">
      <alignment horizontal="center" vertical="center"/>
      <protection locked="0"/>
    </xf>
    <xf numFmtId="3" fontId="18" fillId="0" borderId="12" xfId="3" applyNumberFormat="1" applyFont="1" applyFill="1" applyBorder="1" applyAlignment="1">
      <alignment horizontal="center" vertical="center"/>
    </xf>
    <xf numFmtId="164" fontId="17" fillId="0" borderId="12" xfId="11" applyNumberFormat="1" applyFont="1" applyFill="1" applyBorder="1" applyAlignment="1" applyProtection="1">
      <alignment horizontal="center" vertical="center"/>
      <protection locked="0"/>
    </xf>
    <xf numFmtId="3" fontId="17" fillId="0" borderId="12" xfId="11" applyNumberFormat="1" applyFont="1" applyFill="1" applyBorder="1" applyAlignment="1" applyProtection="1">
      <alignment horizontal="center" vertical="center"/>
      <protection locked="0"/>
    </xf>
    <xf numFmtId="1" fontId="18" fillId="0" borderId="12" xfId="11" applyNumberFormat="1" applyFont="1" applyFill="1" applyBorder="1" applyAlignment="1" applyProtection="1">
      <alignment horizontal="center" vertical="center"/>
      <protection locked="0"/>
    </xf>
    <xf numFmtId="165" fontId="17" fillId="0" borderId="12" xfId="11" applyNumberFormat="1" applyFont="1" applyFill="1" applyBorder="1" applyAlignment="1" applyProtection="1">
      <alignment horizontal="center" vertical="center"/>
      <protection locked="0"/>
    </xf>
    <xf numFmtId="1" fontId="17" fillId="0" borderId="12" xfId="11" applyNumberFormat="1" applyFont="1" applyFill="1" applyBorder="1" applyAlignment="1" applyProtection="1">
      <alignment horizontal="center" vertical="center"/>
      <protection locked="0"/>
    </xf>
    <xf numFmtId="3" fontId="18" fillId="0" borderId="12" xfId="11" applyNumberFormat="1" applyFont="1" applyFill="1" applyBorder="1" applyAlignment="1" applyProtection="1">
      <alignment horizontal="center" vertical="center" wrapText="1"/>
      <protection locked="0"/>
    </xf>
    <xf numFmtId="165" fontId="17" fillId="0" borderId="12" xfId="11" applyNumberFormat="1" applyFont="1" applyFill="1" applyBorder="1" applyAlignment="1" applyProtection="1">
      <alignment horizontal="center" vertical="center" wrapText="1"/>
      <protection locked="0"/>
    </xf>
    <xf numFmtId="3" fontId="17" fillId="0" borderId="12" xfId="11" applyNumberFormat="1" applyFont="1" applyFill="1" applyBorder="1" applyAlignment="1" applyProtection="1">
      <alignment horizontal="center" vertical="center" wrapText="1"/>
      <protection locked="0"/>
    </xf>
    <xf numFmtId="3" fontId="18" fillId="0" borderId="12" xfId="13" applyNumberFormat="1" applyFont="1" applyFill="1" applyBorder="1" applyAlignment="1">
      <alignment horizontal="center" vertical="center" wrapText="1"/>
    </xf>
    <xf numFmtId="1" fontId="18" fillId="0" borderId="12" xfId="3" applyNumberFormat="1" applyFont="1" applyFill="1" applyBorder="1" applyAlignment="1">
      <alignment horizontal="center" vertical="center"/>
    </xf>
    <xf numFmtId="1" fontId="18" fillId="0" borderId="12" xfId="13" applyNumberFormat="1" applyFont="1" applyFill="1" applyBorder="1" applyAlignment="1">
      <alignment horizontal="center" vertical="center" wrapText="1"/>
    </xf>
    <xf numFmtId="1" fontId="3" fillId="0" borderId="50" xfId="11" applyNumberFormat="1" applyFont="1" applyFill="1" applyBorder="1" applyAlignment="1" applyProtection="1">
      <alignment horizontal="center" vertical="center"/>
      <protection locked="0"/>
    </xf>
    <xf numFmtId="3" fontId="17" fillId="0" borderId="51" xfId="11" applyNumberFormat="1" applyFont="1" applyFill="1" applyBorder="1" applyAlignment="1" applyProtection="1">
      <alignment horizontal="center" vertical="center"/>
      <protection locked="0"/>
    </xf>
    <xf numFmtId="164" fontId="17" fillId="0" borderId="51" xfId="11" applyNumberFormat="1" applyFont="1" applyFill="1" applyBorder="1" applyAlignment="1" applyProtection="1">
      <alignment horizontal="center" vertical="center"/>
      <protection locked="0"/>
    </xf>
    <xf numFmtId="165" fontId="17" fillId="0" borderId="51" xfId="11" applyNumberFormat="1" applyFont="1" applyFill="1" applyBorder="1" applyAlignment="1" applyProtection="1">
      <alignment horizontal="center" vertical="center"/>
      <protection locked="0"/>
    </xf>
    <xf numFmtId="1" fontId="17" fillId="0" borderId="51" xfId="11" applyNumberFormat="1" applyFont="1" applyFill="1" applyBorder="1" applyAlignment="1" applyProtection="1">
      <alignment horizontal="center" vertical="center"/>
      <protection locked="0"/>
    </xf>
    <xf numFmtId="1" fontId="18" fillId="0" borderId="53" xfId="11" applyNumberFormat="1" applyFont="1" applyFill="1" applyBorder="1" applyAlignment="1" applyProtection="1">
      <alignment horizontal="center" vertical="center" wrapText="1"/>
      <protection locked="0"/>
    </xf>
    <xf numFmtId="1" fontId="18" fillId="0" borderId="51" xfId="11" applyNumberFormat="1" applyFont="1" applyFill="1" applyBorder="1" applyAlignment="1" applyProtection="1">
      <alignment horizontal="center" vertical="center" wrapText="1"/>
      <protection locked="0"/>
    </xf>
    <xf numFmtId="1" fontId="18" fillId="0" borderId="54" xfId="11" applyNumberFormat="1" applyFont="1" applyFill="1" applyBorder="1" applyAlignment="1" applyProtection="1">
      <alignment horizontal="center" vertical="center" wrapText="1"/>
      <protection locked="0"/>
    </xf>
    <xf numFmtId="3" fontId="17" fillId="0" borderId="51" xfId="11" applyNumberFormat="1" applyFont="1" applyFill="1" applyBorder="1" applyAlignment="1" applyProtection="1">
      <alignment horizontal="center" vertical="center" wrapText="1"/>
      <protection locked="0"/>
    </xf>
    <xf numFmtId="165" fontId="17" fillId="0" borderId="51" xfId="11" applyNumberFormat="1" applyFont="1" applyFill="1" applyBorder="1" applyAlignment="1" applyProtection="1">
      <alignment horizontal="center" vertical="center" wrapText="1"/>
      <protection locked="0"/>
    </xf>
    <xf numFmtId="1" fontId="17" fillId="0" borderId="51" xfId="13" applyNumberFormat="1" applyFont="1" applyFill="1" applyBorder="1" applyAlignment="1">
      <alignment horizontal="center" vertical="center" wrapText="1"/>
    </xf>
    <xf numFmtId="165" fontId="12" fillId="0" borderId="55" xfId="11" applyNumberFormat="1" applyFont="1" applyFill="1" applyBorder="1" applyAlignment="1" applyProtection="1">
      <alignment vertical="center"/>
      <protection locked="0"/>
    </xf>
    <xf numFmtId="1" fontId="12" fillId="0" borderId="55" xfId="11" applyNumberFormat="1" applyFont="1" applyFill="1" applyBorder="1" applyAlignment="1" applyProtection="1">
      <alignment vertical="center"/>
      <protection locked="0"/>
    </xf>
    <xf numFmtId="0" fontId="52" fillId="0" borderId="0" xfId="6" applyFont="1" applyAlignment="1">
      <alignment horizontal="center" vertical="center" wrapText="1"/>
    </xf>
    <xf numFmtId="0" fontId="43" fillId="0" borderId="33" xfId="15" applyFont="1" applyFill="1" applyBorder="1" applyAlignment="1">
      <alignment horizontal="center" vertical="center" wrapText="1"/>
    </xf>
    <xf numFmtId="0" fontId="23" fillId="0" borderId="34" xfId="6" applyFont="1" applyFill="1" applyBorder="1" applyAlignment="1">
      <alignment horizontal="center" vertical="center" wrapText="1"/>
    </xf>
    <xf numFmtId="0" fontId="23" fillId="0" borderId="35" xfId="6" applyFont="1" applyFill="1" applyBorder="1" applyAlignment="1">
      <alignment horizontal="center" vertical="center" wrapText="1"/>
    </xf>
    <xf numFmtId="0" fontId="49" fillId="3" borderId="7" xfId="6" applyFont="1" applyFill="1" applyBorder="1" applyAlignment="1">
      <alignment horizontal="center" vertical="center" wrapText="1"/>
    </xf>
    <xf numFmtId="0" fontId="49" fillId="3" borderId="6" xfId="6" applyFont="1" applyFill="1" applyBorder="1" applyAlignment="1">
      <alignment horizontal="center" vertical="center" wrapText="1"/>
    </xf>
    <xf numFmtId="0" fontId="49" fillId="3" borderId="25" xfId="6" applyFont="1" applyFill="1" applyBorder="1" applyAlignment="1">
      <alignment horizontal="center" vertical="center" wrapText="1"/>
    </xf>
    <xf numFmtId="0" fontId="49" fillId="3" borderId="8" xfId="6" applyFont="1" applyFill="1" applyBorder="1" applyAlignment="1">
      <alignment horizontal="center" vertical="center" wrapText="1"/>
    </xf>
    <xf numFmtId="0" fontId="34" fillId="3" borderId="0" xfId="6" applyFont="1" applyFill="1" applyBorder="1" applyAlignment="1">
      <alignment horizontal="center" vertical="center" wrapText="1"/>
    </xf>
    <xf numFmtId="0" fontId="38" fillId="3" borderId="0" xfId="6" applyFont="1" applyFill="1" applyBorder="1" applyAlignment="1">
      <alignment horizontal="center" vertical="center" wrapText="1"/>
    </xf>
    <xf numFmtId="0" fontId="44" fillId="3" borderId="0" xfId="6" applyFont="1" applyFill="1" applyBorder="1" applyAlignment="1">
      <alignment horizontal="right"/>
    </xf>
    <xf numFmtId="0" fontId="27" fillId="3" borderId="36" xfId="6" applyFont="1" applyFill="1" applyBorder="1" applyAlignment="1">
      <alignment horizontal="center" vertical="center" wrapText="1"/>
    </xf>
    <xf numFmtId="0" fontId="27" fillId="3" borderId="12" xfId="6" applyFont="1" applyFill="1" applyBorder="1" applyAlignment="1">
      <alignment horizontal="center" vertical="center" wrapText="1"/>
    </xf>
    <xf numFmtId="0" fontId="28" fillId="3" borderId="7" xfId="6" applyFont="1" applyFill="1" applyBorder="1" applyAlignment="1">
      <alignment horizontal="center" vertical="center" wrapText="1"/>
    </xf>
    <xf numFmtId="0" fontId="28" fillId="3" borderId="6" xfId="6" applyFont="1" applyFill="1" applyBorder="1" applyAlignment="1">
      <alignment horizontal="center" vertical="center" wrapText="1"/>
    </xf>
    <xf numFmtId="0" fontId="28" fillId="3" borderId="25" xfId="6" applyFont="1" applyFill="1" applyBorder="1" applyAlignment="1">
      <alignment horizontal="center" vertical="center" wrapText="1"/>
    </xf>
    <xf numFmtId="0" fontId="28" fillId="3" borderId="8" xfId="6" applyFont="1" applyFill="1" applyBorder="1" applyAlignment="1">
      <alignment horizontal="center" vertical="center" wrapText="1"/>
    </xf>
    <xf numFmtId="0" fontId="39" fillId="0" borderId="0" xfId="14" applyFont="1" applyFill="1" applyAlignment="1">
      <alignment horizontal="center" vertical="top" wrapText="1"/>
    </xf>
    <xf numFmtId="0" fontId="39" fillId="0" borderId="41" xfId="14" applyFont="1" applyFill="1" applyBorder="1" applyAlignment="1">
      <alignment horizontal="center" vertical="top" wrapText="1"/>
    </xf>
    <xf numFmtId="0" fontId="39" fillId="0" borderId="27" xfId="14" applyFont="1" applyFill="1" applyBorder="1" applyAlignment="1">
      <alignment horizontal="center" vertical="top" wrapText="1"/>
    </xf>
    <xf numFmtId="0" fontId="40" fillId="0" borderId="39" xfId="14" applyFont="1" applyFill="1" applyBorder="1" applyAlignment="1">
      <alignment horizontal="center" vertical="center" wrapText="1"/>
    </xf>
    <xf numFmtId="0" fontId="40" fillId="0" borderId="8" xfId="14" applyFont="1" applyFill="1" applyBorder="1" applyAlignment="1">
      <alignment horizontal="center" vertical="center" wrapText="1"/>
    </xf>
    <xf numFmtId="0" fontId="40" fillId="0" borderId="40" xfId="14" applyFont="1" applyFill="1" applyBorder="1" applyAlignment="1">
      <alignment horizontal="center" vertical="center" wrapText="1"/>
    </xf>
    <xf numFmtId="0" fontId="22" fillId="0" borderId="0" xfId="16" applyFont="1" applyFill="1" applyAlignment="1">
      <alignment horizontal="center" wrapText="1"/>
    </xf>
    <xf numFmtId="0" fontId="24" fillId="0" borderId="0" xfId="16" applyFont="1" applyFill="1" applyAlignment="1">
      <alignment horizontal="center"/>
    </xf>
    <xf numFmtId="0" fontId="25" fillId="0" borderId="37" xfId="16" applyFont="1" applyFill="1" applyBorder="1" applyAlignment="1">
      <alignment horizontal="center"/>
    </xf>
    <xf numFmtId="2" fontId="26" fillId="0" borderId="39" xfId="16" applyNumberFormat="1" applyFont="1" applyFill="1" applyBorder="1" applyAlignment="1">
      <alignment horizontal="center" vertical="center" wrapText="1"/>
    </xf>
    <xf numFmtId="0" fontId="26" fillId="0" borderId="39" xfId="16" applyFont="1" applyFill="1" applyBorder="1" applyAlignment="1">
      <alignment horizontal="center" vertical="center" wrapText="1"/>
    </xf>
    <xf numFmtId="14" fontId="26" fillId="0" borderId="39" xfId="1" applyNumberFormat="1" applyFont="1" applyFill="1" applyBorder="1" applyAlignment="1">
      <alignment horizontal="center" vertical="center" wrapText="1"/>
    </xf>
    <xf numFmtId="14" fontId="26" fillId="0" borderId="40" xfId="1" applyNumberFormat="1" applyFont="1" applyFill="1" applyBorder="1" applyAlignment="1">
      <alignment horizontal="center" vertical="center" wrapText="1"/>
    </xf>
    <xf numFmtId="0" fontId="30" fillId="0" borderId="0" xfId="16" applyFont="1" applyFill="1" applyAlignment="1">
      <alignment horizontal="center" wrapText="1"/>
    </xf>
    <xf numFmtId="0" fontId="24" fillId="0" borderId="0" xfId="16" applyFont="1" applyFill="1" applyAlignment="1">
      <alignment horizontal="center" wrapText="1"/>
    </xf>
    <xf numFmtId="0" fontId="25" fillId="0" borderId="41" xfId="16" applyFont="1" applyFill="1" applyBorder="1" applyAlignment="1">
      <alignment horizontal="center"/>
    </xf>
    <xf numFmtId="0" fontId="22" fillId="0" borderId="39" xfId="16" applyFont="1" applyFill="1" applyBorder="1" applyAlignment="1">
      <alignment horizontal="center" vertical="center" wrapText="1"/>
    </xf>
    <xf numFmtId="0" fontId="22" fillId="0" borderId="40" xfId="16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/>
    </xf>
    <xf numFmtId="0" fontId="5" fillId="0" borderId="11" xfId="8" applyFont="1" applyFill="1" applyBorder="1" applyAlignment="1">
      <alignment horizontal="center" vertical="center"/>
    </xf>
    <xf numFmtId="0" fontId="9" fillId="0" borderId="42" xfId="7" applyFont="1" applyFill="1" applyBorder="1" applyAlignment="1">
      <alignment horizontal="left" vertical="center" wrapText="1"/>
    </xf>
    <xf numFmtId="165" fontId="5" fillId="0" borderId="7" xfId="8" applyNumberFormat="1" applyFont="1" applyFill="1" applyBorder="1" applyAlignment="1">
      <alignment horizontal="center" vertical="center"/>
    </xf>
    <xf numFmtId="165" fontId="5" fillId="0" borderId="10" xfId="8" applyNumberFormat="1" applyFont="1" applyFill="1" applyBorder="1" applyAlignment="1">
      <alignment horizontal="center" vertical="center"/>
    </xf>
    <xf numFmtId="0" fontId="41" fillId="0" borderId="42" xfId="8" applyFont="1" applyFill="1" applyBorder="1" applyAlignment="1">
      <alignment horizontal="center" vertical="center" wrapText="1"/>
    </xf>
    <xf numFmtId="0" fontId="41" fillId="0" borderId="1" xfId="8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horizontal="center" vertical="center"/>
    </xf>
    <xf numFmtId="0" fontId="5" fillId="0" borderId="10" xfId="8" applyFont="1" applyFill="1" applyBorder="1" applyAlignment="1">
      <alignment horizontal="center" vertical="center"/>
    </xf>
    <xf numFmtId="0" fontId="40" fillId="0" borderId="0" xfId="9" applyFont="1" applyFill="1" applyAlignment="1">
      <alignment horizontal="center"/>
    </xf>
    <xf numFmtId="0" fontId="40" fillId="0" borderId="1" xfId="8" applyFont="1" applyFill="1" applyBorder="1" applyAlignment="1">
      <alignment horizontal="center" vertical="top" wrapText="1"/>
    </xf>
    <xf numFmtId="0" fontId="5" fillId="0" borderId="8" xfId="8" applyFont="1" applyFill="1" applyBorder="1" applyAlignment="1">
      <alignment horizontal="center" vertical="center"/>
    </xf>
    <xf numFmtId="1" fontId="1" fillId="0" borderId="36" xfId="11" applyNumberFormat="1" applyFont="1" applyFill="1" applyBorder="1" applyAlignment="1" applyProtection="1">
      <alignment horizontal="center" vertical="center"/>
      <protection locked="0"/>
    </xf>
    <xf numFmtId="1" fontId="1" fillId="0" borderId="12" xfId="11" applyNumberFormat="1" applyFont="1" applyFill="1" applyBorder="1" applyAlignment="1" applyProtection="1">
      <alignment horizontal="center" vertical="center"/>
      <protection locked="0"/>
    </xf>
    <xf numFmtId="1" fontId="11" fillId="0" borderId="8" xfId="11" applyNumberFormat="1" applyFont="1" applyFill="1" applyBorder="1" applyAlignment="1" applyProtection="1">
      <alignment horizontal="center" vertical="center" wrapText="1"/>
    </xf>
    <xf numFmtId="1" fontId="14" fillId="0" borderId="8" xfId="11" applyNumberFormat="1" applyFont="1" applyFill="1" applyBorder="1" applyAlignment="1" applyProtection="1">
      <alignment horizontal="center" vertical="center" wrapText="1"/>
    </xf>
    <xf numFmtId="1" fontId="14" fillId="0" borderId="36" xfId="11" applyNumberFormat="1" applyFont="1" applyFill="1" applyBorder="1" applyAlignment="1" applyProtection="1">
      <alignment horizontal="center" vertical="center" wrapText="1"/>
    </xf>
    <xf numFmtId="1" fontId="14" fillId="0" borderId="12" xfId="11" applyNumberFormat="1" applyFont="1" applyFill="1" applyBorder="1" applyAlignment="1" applyProtection="1">
      <alignment horizontal="center" vertical="center" wrapText="1"/>
    </xf>
    <xf numFmtId="1" fontId="16" fillId="0" borderId="8" xfId="11" applyNumberFormat="1" applyFont="1" applyFill="1" applyBorder="1" applyAlignment="1" applyProtection="1">
      <alignment horizontal="center" vertical="center" wrapText="1"/>
    </xf>
    <xf numFmtId="1" fontId="15" fillId="0" borderId="8" xfId="11" applyNumberFormat="1" applyFont="1" applyFill="1" applyBorder="1" applyAlignment="1" applyProtection="1">
      <alignment horizontal="center" vertical="center" wrapText="1"/>
    </xf>
    <xf numFmtId="1" fontId="11" fillId="0" borderId="7" xfId="11" applyNumberFormat="1" applyFont="1" applyFill="1" applyBorder="1" applyAlignment="1" applyProtection="1">
      <alignment horizontal="center" vertical="center" wrapText="1"/>
    </xf>
    <xf numFmtId="1" fontId="11" fillId="0" borderId="10" xfId="11" applyNumberFormat="1" applyFont="1" applyFill="1" applyBorder="1" applyAlignment="1" applyProtection="1">
      <alignment horizontal="center" vertical="center" wrapText="1"/>
    </xf>
    <xf numFmtId="1" fontId="11" fillId="0" borderId="36" xfId="11" applyNumberFormat="1" applyFont="1" applyFill="1" applyBorder="1" applyAlignment="1" applyProtection="1">
      <alignment horizontal="center" vertical="center" wrapText="1"/>
    </xf>
    <xf numFmtId="1" fontId="11" fillId="0" borderId="12" xfId="11" applyNumberFormat="1" applyFont="1" applyFill="1" applyBorder="1" applyAlignment="1" applyProtection="1">
      <alignment horizontal="center" vertical="center" wrapText="1"/>
    </xf>
    <xf numFmtId="1" fontId="12" fillId="0" borderId="8" xfId="11" applyNumberFormat="1" applyFont="1" applyFill="1" applyBorder="1" applyAlignment="1" applyProtection="1">
      <alignment horizontal="center" vertical="center" wrapText="1"/>
    </xf>
    <xf numFmtId="1" fontId="13" fillId="0" borderId="43" xfId="11" applyNumberFormat="1" applyFont="1" applyFill="1" applyBorder="1" applyAlignment="1" applyProtection="1">
      <alignment horizontal="center" vertical="center" wrapText="1"/>
    </xf>
    <xf numFmtId="1" fontId="13" fillId="0" borderId="42" xfId="11" applyNumberFormat="1" applyFont="1" applyFill="1" applyBorder="1" applyAlignment="1" applyProtection="1">
      <alignment horizontal="center" vertical="center" wrapText="1"/>
    </xf>
    <xf numFmtId="1" fontId="13" fillId="0" borderId="44" xfId="11" applyNumberFormat="1" applyFont="1" applyFill="1" applyBorder="1" applyAlignment="1" applyProtection="1">
      <alignment horizontal="center" vertical="center" wrapText="1"/>
    </xf>
    <xf numFmtId="1" fontId="13" fillId="0" borderId="4" xfId="11" applyNumberFormat="1" applyFont="1" applyFill="1" applyBorder="1" applyAlignment="1" applyProtection="1">
      <alignment horizontal="center" vertical="center" wrapText="1"/>
    </xf>
    <xf numFmtId="1" fontId="13" fillId="0" borderId="0" xfId="11" applyNumberFormat="1" applyFont="1" applyFill="1" applyBorder="1" applyAlignment="1" applyProtection="1">
      <alignment horizontal="center" vertical="center" wrapText="1"/>
    </xf>
    <xf numFmtId="1" fontId="13" fillId="0" borderId="45" xfId="11" applyNumberFormat="1" applyFont="1" applyFill="1" applyBorder="1" applyAlignment="1" applyProtection="1">
      <alignment horizontal="center" vertical="center" wrapText="1"/>
    </xf>
    <xf numFmtId="1" fontId="13" fillId="0" borderId="5" xfId="11" applyNumberFormat="1" applyFont="1" applyFill="1" applyBorder="1" applyAlignment="1" applyProtection="1">
      <alignment horizontal="center" vertical="center" wrapText="1"/>
    </xf>
    <xf numFmtId="1" fontId="13" fillId="0" borderId="1" xfId="11" applyNumberFormat="1" applyFont="1" applyFill="1" applyBorder="1" applyAlignment="1" applyProtection="1">
      <alignment horizontal="center" vertical="center" wrapText="1"/>
    </xf>
    <xf numFmtId="1" fontId="13" fillId="0" borderId="11" xfId="11" applyNumberFormat="1" applyFont="1" applyFill="1" applyBorder="1" applyAlignment="1" applyProtection="1">
      <alignment horizontal="center" vertical="center" wrapText="1"/>
    </xf>
    <xf numFmtId="1" fontId="12" fillId="0" borderId="43" xfId="11" applyNumberFormat="1" applyFont="1" applyFill="1" applyBorder="1" applyAlignment="1" applyProtection="1">
      <alignment horizontal="center" vertical="center" wrapText="1"/>
    </xf>
    <xf numFmtId="1" fontId="12" fillId="0" borderId="42" xfId="11" applyNumberFormat="1" applyFont="1" applyFill="1" applyBorder="1" applyAlignment="1" applyProtection="1">
      <alignment horizontal="center" vertical="center" wrapText="1"/>
    </xf>
    <xf numFmtId="1" fontId="12" fillId="0" borderId="44" xfId="11" applyNumberFormat="1" applyFont="1" applyFill="1" applyBorder="1" applyAlignment="1" applyProtection="1">
      <alignment horizontal="center" vertical="center" wrapText="1"/>
    </xf>
    <xf numFmtId="1" fontId="12" fillId="0" borderId="4" xfId="11" applyNumberFormat="1" applyFont="1" applyFill="1" applyBorder="1" applyAlignment="1" applyProtection="1">
      <alignment horizontal="center" vertical="center" wrapText="1"/>
    </xf>
    <xf numFmtId="1" fontId="12" fillId="0" borderId="0" xfId="11" applyNumberFormat="1" applyFont="1" applyFill="1" applyBorder="1" applyAlignment="1" applyProtection="1">
      <alignment horizontal="center" vertical="center" wrapText="1"/>
    </xf>
    <xf numFmtId="1" fontId="12" fillId="0" borderId="45" xfId="11" applyNumberFormat="1" applyFont="1" applyFill="1" applyBorder="1" applyAlignment="1" applyProtection="1">
      <alignment horizontal="center" vertical="center" wrapText="1"/>
    </xf>
    <xf numFmtId="1" fontId="12" fillId="0" borderId="5" xfId="11" applyNumberFormat="1" applyFont="1" applyFill="1" applyBorder="1" applyAlignment="1" applyProtection="1">
      <alignment horizontal="center" vertical="center" wrapText="1"/>
    </xf>
    <xf numFmtId="1" fontId="12" fillId="0" borderId="1" xfId="11" applyNumberFormat="1" applyFont="1" applyFill="1" applyBorder="1" applyAlignment="1" applyProtection="1">
      <alignment horizontal="center" vertical="center" wrapText="1"/>
    </xf>
    <xf numFmtId="1" fontId="12" fillId="0" borderId="11" xfId="11" applyNumberFormat="1" applyFont="1" applyFill="1" applyBorder="1" applyAlignment="1" applyProtection="1">
      <alignment horizontal="center" vertical="center" wrapText="1"/>
    </xf>
    <xf numFmtId="1" fontId="12" fillId="0" borderId="7" xfId="11" applyNumberFormat="1" applyFont="1" applyFill="1" applyBorder="1" applyAlignment="1" applyProtection="1">
      <alignment horizontal="center" vertical="center" wrapText="1"/>
    </xf>
    <xf numFmtId="1" fontId="12" fillId="0" borderId="6" xfId="11" applyNumberFormat="1" applyFont="1" applyFill="1" applyBorder="1" applyAlignment="1" applyProtection="1">
      <alignment horizontal="center" vertical="center" wrapText="1"/>
    </xf>
    <xf numFmtId="1" fontId="12" fillId="0" borderId="10" xfId="11" applyNumberFormat="1" applyFont="1" applyFill="1" applyBorder="1" applyAlignment="1" applyProtection="1">
      <alignment horizontal="center" vertical="center" wrapText="1"/>
    </xf>
    <xf numFmtId="1" fontId="12" fillId="0" borderId="36" xfId="11" applyNumberFormat="1" applyFont="1" applyFill="1" applyBorder="1" applyAlignment="1" applyProtection="1">
      <alignment horizontal="center" vertical="center" wrapText="1"/>
    </xf>
    <xf numFmtId="1" fontId="12" fillId="0" borderId="4" xfId="11" applyNumberFormat="1" applyFont="1" applyFill="1" applyBorder="1" applyAlignment="1" applyProtection="1">
      <alignment horizontal="center" vertical="center" wrapText="1"/>
      <protection locked="0"/>
    </xf>
    <xf numFmtId="1" fontId="12" fillId="0" borderId="45" xfId="11" applyNumberFormat="1" applyFont="1" applyFill="1" applyBorder="1" applyAlignment="1" applyProtection="1">
      <alignment horizontal="center" vertical="center" wrapText="1"/>
      <protection locked="0"/>
    </xf>
    <xf numFmtId="1" fontId="12" fillId="0" borderId="5" xfId="11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11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11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11" applyNumberFormat="1" applyFont="1" applyFill="1" applyAlignment="1" applyProtection="1">
      <alignment horizontal="center"/>
      <protection locked="0"/>
    </xf>
    <xf numFmtId="1" fontId="39" fillId="0" borderId="1" xfId="11" applyNumberFormat="1" applyFont="1" applyFill="1" applyBorder="1" applyAlignment="1" applyProtection="1">
      <alignment horizontal="center"/>
      <protection locked="0"/>
    </xf>
    <xf numFmtId="1" fontId="1" fillId="0" borderId="36" xfId="11" applyNumberFormat="1" applyFont="1" applyFill="1" applyBorder="1" applyAlignment="1" applyProtection="1">
      <alignment horizontal="center"/>
    </xf>
    <xf numFmtId="1" fontId="1" fillId="0" borderId="46" xfId="11" applyNumberFormat="1" applyFont="1" applyFill="1" applyBorder="1" applyAlignment="1" applyProtection="1">
      <alignment horizontal="center"/>
    </xf>
    <xf numFmtId="1" fontId="1" fillId="0" borderId="12" xfId="11" applyNumberFormat="1" applyFont="1" applyFill="1" applyBorder="1" applyAlignment="1" applyProtection="1">
      <alignment horizontal="center"/>
    </xf>
    <xf numFmtId="1" fontId="15" fillId="0" borderId="7" xfId="11" applyNumberFormat="1" applyFont="1" applyFill="1" applyBorder="1" applyAlignment="1" applyProtection="1">
      <alignment horizontal="center" vertical="center" wrapText="1"/>
    </xf>
    <xf numFmtId="1" fontId="15" fillId="0" borderId="10" xfId="11" applyNumberFormat="1" applyFont="1" applyFill="1" applyBorder="1" applyAlignment="1" applyProtection="1">
      <alignment horizontal="center" vertical="center" wrapText="1"/>
    </xf>
    <xf numFmtId="0" fontId="25" fillId="0" borderId="56" xfId="16" applyFont="1" applyFill="1" applyBorder="1" applyAlignment="1">
      <alignment horizontal="center"/>
    </xf>
    <xf numFmtId="2" fontId="26" fillId="0" borderId="36" xfId="16" applyNumberFormat="1" applyFont="1" applyFill="1" applyBorder="1" applyAlignment="1">
      <alignment horizontal="center" vertical="center" wrapText="1"/>
    </xf>
    <xf numFmtId="0" fontId="26" fillId="0" borderId="36" xfId="16" applyFont="1" applyFill="1" applyBorder="1" applyAlignment="1">
      <alignment horizontal="center" vertical="center" wrapText="1"/>
    </xf>
    <xf numFmtId="0" fontId="26" fillId="0" borderId="36" xfId="16" applyFont="1" applyFill="1" applyBorder="1" applyAlignment="1">
      <alignment horizontal="center" vertical="center" wrapText="1"/>
    </xf>
    <xf numFmtId="14" fontId="26" fillId="0" borderId="48" xfId="1" applyNumberFormat="1" applyFont="1" applyFill="1" applyBorder="1" applyAlignment="1">
      <alignment horizontal="center" vertical="center" wrapText="1"/>
    </xf>
    <xf numFmtId="0" fontId="33" fillId="0" borderId="38" xfId="16" applyFont="1" applyFill="1" applyBorder="1" applyAlignment="1">
      <alignment horizontal="left" vertical="center" wrapText="1"/>
    </xf>
    <xf numFmtId="3" fontId="54" fillId="0" borderId="12" xfId="1" applyNumberFormat="1" applyFont="1" applyFill="1" applyBorder="1" applyAlignment="1">
      <alignment horizontal="center" vertical="center" wrapText="1"/>
    </xf>
    <xf numFmtId="3" fontId="58" fillId="0" borderId="5" xfId="16" applyNumberFormat="1" applyFont="1" applyFill="1" applyBorder="1" applyAlignment="1">
      <alignment horizontal="center" vertical="center"/>
    </xf>
    <xf numFmtId="164" fontId="32" fillId="0" borderId="49" xfId="16" applyNumberFormat="1" applyFont="1" applyFill="1" applyBorder="1" applyAlignment="1">
      <alignment horizontal="center" vertical="center" wrapText="1"/>
    </xf>
    <xf numFmtId="0" fontId="26" fillId="0" borderId="50" xfId="16" applyFont="1" applyFill="1" applyBorder="1" applyAlignment="1">
      <alignment horizontal="center" vertical="center" wrapText="1"/>
    </xf>
    <xf numFmtId="3" fontId="26" fillId="0" borderId="51" xfId="16" applyNumberFormat="1" applyFont="1" applyFill="1" applyBorder="1" applyAlignment="1">
      <alignment horizontal="center" vertical="center"/>
    </xf>
    <xf numFmtId="3" fontId="57" fillId="0" borderId="51" xfId="16" applyNumberFormat="1" applyFont="1" applyFill="1" applyBorder="1" applyAlignment="1">
      <alignment horizontal="center" vertical="center"/>
    </xf>
    <xf numFmtId="3" fontId="57" fillId="0" borderId="54" xfId="16" applyNumberFormat="1" applyFont="1" applyFill="1" applyBorder="1" applyAlignment="1">
      <alignment horizontal="center" vertical="center"/>
    </xf>
    <xf numFmtId="164" fontId="26" fillId="0" borderId="52" xfId="16" applyNumberFormat="1" applyFont="1" applyFill="1" applyBorder="1" applyAlignment="1">
      <alignment horizontal="center" vertical="center" wrapText="1"/>
    </xf>
    <xf numFmtId="0" fontId="25" fillId="0" borderId="47" xfId="16" applyFont="1" applyFill="1" applyBorder="1" applyAlignment="1">
      <alignment horizontal="center"/>
    </xf>
    <xf numFmtId="0" fontId="22" fillId="0" borderId="36" xfId="16" applyFont="1" applyFill="1" applyBorder="1" applyAlignment="1">
      <alignment horizontal="center" vertical="center" wrapText="1"/>
    </xf>
    <xf numFmtId="0" fontId="22" fillId="0" borderId="36" xfId="16" applyFont="1" applyFill="1" applyBorder="1" applyAlignment="1">
      <alignment horizontal="center" vertical="center" wrapText="1"/>
    </xf>
    <xf numFmtId="0" fontId="22" fillId="0" borderId="48" xfId="16" applyFont="1" applyFill="1" applyBorder="1" applyAlignment="1">
      <alignment horizontal="center" vertical="center" wrapText="1"/>
    </xf>
    <xf numFmtId="0" fontId="21" fillId="0" borderId="38" xfId="12" applyFont="1" applyFill="1" applyBorder="1" applyAlignment="1">
      <alignment vertical="center" wrapText="1"/>
    </xf>
    <xf numFmtId="3" fontId="33" fillId="0" borderId="12" xfId="16" applyNumberFormat="1" applyFont="1" applyFill="1" applyBorder="1" applyAlignment="1">
      <alignment horizontal="center" vertical="center" wrapText="1"/>
    </xf>
    <xf numFmtId="3" fontId="32" fillId="0" borderId="12" xfId="16" applyNumberFormat="1" applyFont="1" applyFill="1" applyBorder="1" applyAlignment="1">
      <alignment horizontal="center" vertical="center"/>
    </xf>
    <xf numFmtId="164" fontId="32" fillId="0" borderId="49" xfId="16" applyNumberFormat="1" applyFont="1" applyFill="1" applyBorder="1" applyAlignment="1">
      <alignment horizontal="center" vertical="center"/>
    </xf>
    <xf numFmtId="0" fontId="34" fillId="0" borderId="50" xfId="16" applyFont="1" applyFill="1" applyBorder="1" applyAlignment="1">
      <alignment horizontal="center" vertical="center" wrapText="1"/>
    </xf>
    <xf numFmtId="3" fontId="34" fillId="0" borderId="51" xfId="16" applyNumberFormat="1" applyFont="1" applyFill="1" applyBorder="1" applyAlignment="1">
      <alignment horizontal="center" vertical="center"/>
    </xf>
    <xf numFmtId="164" fontId="34" fillId="0" borderId="52" xfId="16" applyNumberFormat="1" applyFont="1" applyFill="1" applyBorder="1" applyAlignment="1">
      <alignment horizontal="center" vertical="center"/>
    </xf>
  </cellXfs>
  <cellStyles count="17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 7" xfId="10"/>
    <cellStyle name="Обычный_06" xfId="11"/>
    <cellStyle name="Обычный_09_Професійний склад" xfId="12"/>
    <cellStyle name="Обычный_12 Зинкевич" xfId="13"/>
    <cellStyle name="Обычный_27.08.2013" xfId="14"/>
    <cellStyle name="Обычный_TБЛ-12~1" xfId="15"/>
    <cellStyle name="Обычный_Форма7Н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Normal="100" zoomScaleSheetLayoutView="100" workbookViewId="0">
      <selection activeCell="I5" sqref="I5"/>
    </sheetView>
  </sheetViews>
  <sheetFormatPr defaultColWidth="10.33203125" defaultRowHeight="13.8"/>
  <cols>
    <col min="1" max="1" width="72.88671875" style="86" customWidth="1"/>
    <col min="2" max="3" width="17.5546875" style="91" customWidth="1"/>
    <col min="4" max="237" width="7.88671875" style="86" customWidth="1"/>
    <col min="238" max="238" width="39.33203125" style="86" customWidth="1"/>
    <col min="239" max="16384" width="10.33203125" style="86"/>
  </cols>
  <sheetData>
    <row r="1" spans="1:3" ht="82.5" customHeight="1">
      <c r="A1" s="226" t="s">
        <v>141</v>
      </c>
      <c r="B1" s="226"/>
      <c r="C1" s="226"/>
    </row>
    <row r="2" spans="1:3" ht="38.25" customHeight="1" thickBot="1">
      <c r="A2" s="227" t="s">
        <v>142</v>
      </c>
      <c r="B2" s="227"/>
      <c r="C2" s="227"/>
    </row>
    <row r="3" spans="1:3" s="88" customFormat="1" ht="39" customHeight="1" thickTop="1">
      <c r="A3" s="87"/>
      <c r="B3" s="228" t="s">
        <v>114</v>
      </c>
      <c r="C3" s="229"/>
    </row>
    <row r="4" spans="1:3" s="88" customFormat="1" ht="40.5" customHeight="1" thickBot="1">
      <c r="A4" s="89"/>
      <c r="B4" s="113" t="s">
        <v>103</v>
      </c>
      <c r="C4" s="114" t="s">
        <v>84</v>
      </c>
    </row>
    <row r="5" spans="1:3" s="88" customFormat="1" ht="26.25" customHeight="1" thickTop="1">
      <c r="A5" s="107" t="s">
        <v>95</v>
      </c>
      <c r="B5" s="96">
        <v>852.1</v>
      </c>
      <c r="C5" s="97">
        <v>844.5</v>
      </c>
    </row>
    <row r="6" spans="1:3" s="88" customFormat="1" ht="26.25" customHeight="1">
      <c r="A6" s="108" t="s">
        <v>94</v>
      </c>
      <c r="B6" s="98">
        <v>68.8</v>
      </c>
      <c r="C6" s="99">
        <v>68.400000000000006</v>
      </c>
    </row>
    <row r="7" spans="1:3" s="88" customFormat="1" ht="26.25" customHeight="1">
      <c r="A7" s="109" t="s">
        <v>96</v>
      </c>
      <c r="B7" s="100">
        <v>730.7</v>
      </c>
      <c r="C7" s="101">
        <v>721.6</v>
      </c>
    </row>
    <row r="8" spans="1:3" s="88" customFormat="1" ht="26.25" customHeight="1">
      <c r="A8" s="110" t="s">
        <v>93</v>
      </c>
      <c r="B8" s="102">
        <v>59</v>
      </c>
      <c r="C8" s="103">
        <v>58.5</v>
      </c>
    </row>
    <row r="9" spans="1:3" s="88" customFormat="1" ht="26.25" customHeight="1">
      <c r="A9" s="111" t="s">
        <v>115</v>
      </c>
      <c r="B9" s="104">
        <v>121.4</v>
      </c>
      <c r="C9" s="105">
        <v>122.9</v>
      </c>
    </row>
    <row r="10" spans="1:3" s="88" customFormat="1" ht="26.25" customHeight="1">
      <c r="A10" s="112" t="s">
        <v>97</v>
      </c>
      <c r="B10" s="98">
        <v>14.2</v>
      </c>
      <c r="C10" s="106">
        <v>14.6</v>
      </c>
    </row>
    <row r="11" spans="1:3" s="92" customFormat="1">
      <c r="A11" s="90"/>
      <c r="B11" s="90"/>
      <c r="C11" s="91"/>
    </row>
    <row r="12" spans="1:3" s="94" customFormat="1" ht="12" customHeight="1">
      <c r="A12" s="93"/>
      <c r="B12" s="93"/>
      <c r="C12" s="91"/>
    </row>
    <row r="13" spans="1:3">
      <c r="A13" s="95"/>
    </row>
    <row r="14" spans="1:3">
      <c r="A14" s="95"/>
    </row>
    <row r="15" spans="1:3">
      <c r="A15" s="95"/>
    </row>
    <row r="16" spans="1:3">
      <c r="A16" s="95"/>
    </row>
    <row r="17" spans="1:1">
      <c r="A17" s="95"/>
    </row>
    <row r="18" spans="1:1">
      <c r="A18" s="95"/>
    </row>
    <row r="19" spans="1:1">
      <c r="A19" s="95"/>
    </row>
    <row r="20" spans="1:1">
      <c r="A20" s="95"/>
    </row>
    <row r="21" spans="1:1">
      <c r="A21" s="95"/>
    </row>
    <row r="22" spans="1:1">
      <c r="A22" s="95"/>
    </row>
  </sheetData>
  <mergeCells count="3">
    <mergeCell ref="A1:C1"/>
    <mergeCell ref="A2:C2"/>
    <mergeCell ref="B3:C3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="130" zoomScaleNormal="130" zoomScaleSheetLayoutView="75" workbookViewId="0">
      <pane xSplit="1" ySplit="8" topLeftCell="B9" activePane="bottomRight" state="frozen"/>
      <selection activeCell="Q8" sqref="Q8"/>
      <selection pane="topRight" activeCell="Q8" sqref="Q8"/>
      <selection pane="bottomLeft" activeCell="Q8" sqref="Q8"/>
      <selection pane="bottomRight" activeCell="F26" sqref="F26"/>
    </sheetView>
  </sheetViews>
  <sheetFormatPr defaultColWidth="8.33203125" defaultRowHeight="13.2"/>
  <cols>
    <col min="1" max="1" width="22" style="131" customWidth="1"/>
    <col min="2" max="9" width="11.88671875" style="131" customWidth="1"/>
    <col min="10" max="10" width="11.88671875" style="132" customWidth="1"/>
    <col min="11" max="252" width="9.109375" style="131" customWidth="1"/>
    <col min="253" max="253" width="18.5546875" style="131" customWidth="1"/>
    <col min="254" max="254" width="11.5546875" style="131" customWidth="1"/>
    <col min="255" max="255" width="11" style="131" customWidth="1"/>
    <col min="256" max="16384" width="8.33203125" style="131"/>
  </cols>
  <sheetData>
    <row r="1" spans="1:9" s="129" customFormat="1" ht="18" customHeight="1">
      <c r="A1" s="234" t="s">
        <v>85</v>
      </c>
      <c r="B1" s="234"/>
      <c r="C1" s="234"/>
      <c r="D1" s="234"/>
      <c r="E1" s="234"/>
      <c r="F1" s="234"/>
      <c r="G1" s="234"/>
      <c r="H1" s="234"/>
      <c r="I1" s="234"/>
    </row>
    <row r="2" spans="1:9" s="129" customFormat="1" ht="20.399999999999999" customHeight="1">
      <c r="A2" s="234" t="s">
        <v>102</v>
      </c>
      <c r="B2" s="234"/>
      <c r="C2" s="234"/>
      <c r="D2" s="234"/>
      <c r="E2" s="234"/>
      <c r="F2" s="234"/>
      <c r="G2" s="234"/>
      <c r="H2" s="234"/>
      <c r="I2" s="234"/>
    </row>
    <row r="3" spans="1:9" s="129" customFormat="1" ht="14.25" customHeight="1">
      <c r="A3" s="235" t="s">
        <v>86</v>
      </c>
      <c r="B3" s="235"/>
      <c r="C3" s="235"/>
      <c r="D3" s="235"/>
      <c r="E3" s="235"/>
      <c r="F3" s="235"/>
      <c r="G3" s="235"/>
      <c r="H3" s="235"/>
      <c r="I3" s="235"/>
    </row>
    <row r="4" spans="1:9" s="129" customFormat="1" ht="9" hidden="1" customHeight="1">
      <c r="A4" s="235"/>
      <c r="B4" s="235"/>
      <c r="C4" s="235"/>
      <c r="D4" s="235"/>
      <c r="E4" s="235"/>
      <c r="F4" s="235"/>
      <c r="G4" s="235"/>
      <c r="H4" s="235"/>
      <c r="I4" s="235"/>
    </row>
    <row r="5" spans="1:9" ht="18" customHeight="1">
      <c r="A5" s="130" t="s">
        <v>83</v>
      </c>
      <c r="F5" s="236"/>
      <c r="G5" s="236"/>
      <c r="H5" s="236"/>
      <c r="I5" s="236"/>
    </row>
    <row r="6" spans="1:9" s="133" customFormat="1" ht="15.6">
      <c r="A6" s="237"/>
      <c r="B6" s="239" t="s">
        <v>87</v>
      </c>
      <c r="C6" s="240"/>
      <c r="D6" s="239" t="s">
        <v>88</v>
      </c>
      <c r="E6" s="240"/>
      <c r="F6" s="241" t="s">
        <v>89</v>
      </c>
      <c r="G6" s="240"/>
      <c r="H6" s="242" t="s">
        <v>90</v>
      </c>
      <c r="I6" s="242"/>
    </row>
    <row r="7" spans="1:9" s="137" customFormat="1">
      <c r="A7" s="238"/>
      <c r="B7" s="134" t="s">
        <v>103</v>
      </c>
      <c r="C7" s="134" t="s">
        <v>84</v>
      </c>
      <c r="D7" s="134" t="s">
        <v>103</v>
      </c>
      <c r="E7" s="135" t="s">
        <v>84</v>
      </c>
      <c r="F7" s="136" t="s">
        <v>103</v>
      </c>
      <c r="G7" s="134" t="s">
        <v>84</v>
      </c>
      <c r="H7" s="134" t="s">
        <v>103</v>
      </c>
      <c r="I7" s="134" t="s">
        <v>84</v>
      </c>
    </row>
    <row r="8" spans="1:9" s="133" customFormat="1" ht="12.75" customHeight="1">
      <c r="A8" s="138"/>
      <c r="B8" s="230" t="s">
        <v>91</v>
      </c>
      <c r="C8" s="231"/>
      <c r="D8" s="230" t="s">
        <v>92</v>
      </c>
      <c r="E8" s="231"/>
      <c r="F8" s="232" t="s">
        <v>91</v>
      </c>
      <c r="G8" s="231"/>
      <c r="H8" s="233" t="s">
        <v>92</v>
      </c>
      <c r="I8" s="233"/>
    </row>
    <row r="9" spans="1:9" s="140" customFormat="1" ht="17.25" customHeight="1">
      <c r="A9" s="139" t="s">
        <v>49</v>
      </c>
      <c r="B9" s="139">
        <v>756.3</v>
      </c>
      <c r="C9" s="139">
        <v>748.4</v>
      </c>
      <c r="D9" s="139">
        <v>50.3</v>
      </c>
      <c r="E9" s="139">
        <v>50</v>
      </c>
      <c r="F9" s="139">
        <v>121.4</v>
      </c>
      <c r="G9" s="139">
        <v>122.9</v>
      </c>
      <c r="H9" s="139">
        <v>13.8</v>
      </c>
      <c r="I9" s="139">
        <v>14.1</v>
      </c>
    </row>
    <row r="10" spans="1:9" ht="13.8">
      <c r="A10" s="141"/>
      <c r="C10" s="141"/>
      <c r="D10" s="141"/>
      <c r="E10" s="141"/>
      <c r="F10" s="141"/>
      <c r="G10" s="141"/>
      <c r="H10" s="141"/>
      <c r="I10" s="141"/>
    </row>
    <row r="11" spans="1:9">
      <c r="A11" s="142"/>
      <c r="C11" s="142"/>
      <c r="D11" s="142"/>
      <c r="E11" s="142"/>
      <c r="F11" s="142"/>
      <c r="G11" s="142"/>
      <c r="H11" s="142"/>
      <c r="I11" s="142"/>
    </row>
    <row r="12" spans="1:9">
      <c r="A12" s="142"/>
      <c r="C12" s="142"/>
      <c r="D12" s="142"/>
      <c r="E12" s="142"/>
      <c r="F12" s="142"/>
      <c r="G12" s="142"/>
      <c r="H12" s="142"/>
      <c r="I12" s="142"/>
    </row>
  </sheetData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1" right="0.19685039370078741" top="0.55118110236220474" bottom="0" header="0.19685039370078741" footer="0.1968503937007874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opLeftCell="B4" zoomScaleNormal="100" zoomScaleSheetLayoutView="75" workbookViewId="0">
      <selection activeCell="L6" sqref="L6"/>
    </sheetView>
  </sheetViews>
  <sheetFormatPr defaultColWidth="9.109375" defaultRowHeight="13.2"/>
  <cols>
    <col min="1" max="1" width="1.33203125" style="171" hidden="1" customWidth="1"/>
    <col min="2" max="2" width="35.109375" style="171" bestFit="1" customWidth="1"/>
    <col min="3" max="4" width="17.88671875" style="171" customWidth="1"/>
    <col min="5" max="5" width="17.5546875" style="171" customWidth="1"/>
    <col min="6" max="6" width="16.6640625" style="171" customWidth="1"/>
    <col min="7" max="7" width="9.109375" style="171"/>
    <col min="8" max="10" width="0" style="171" hidden="1" customWidth="1"/>
    <col min="11" max="16384" width="9.109375" style="171"/>
  </cols>
  <sheetData>
    <row r="1" spans="1:10" s="115" customFormat="1" ht="10.5" customHeight="1">
      <c r="F1" s="166"/>
    </row>
    <row r="2" spans="1:10" s="115" customFormat="1" ht="51" customHeight="1">
      <c r="A2" s="243" t="s">
        <v>156</v>
      </c>
      <c r="B2" s="243"/>
      <c r="C2" s="243"/>
      <c r="D2" s="243"/>
      <c r="E2" s="243"/>
      <c r="F2" s="243"/>
    </row>
    <row r="3" spans="1:10" s="115" customFormat="1" ht="20.25" customHeight="1">
      <c r="A3" s="143"/>
      <c r="B3" s="143"/>
      <c r="C3" s="143"/>
      <c r="D3" s="143"/>
      <c r="E3" s="143"/>
      <c r="F3" s="143"/>
    </row>
    <row r="4" spans="1:10" s="115" customFormat="1" ht="16.5" customHeight="1" thickBot="1">
      <c r="A4" s="143"/>
      <c r="B4" s="143"/>
      <c r="C4" s="143"/>
      <c r="D4" s="143"/>
      <c r="E4" s="143"/>
      <c r="F4" s="116" t="s">
        <v>98</v>
      </c>
    </row>
    <row r="5" spans="1:10" s="115" customFormat="1" ht="24.75" customHeight="1">
      <c r="A5" s="143"/>
      <c r="B5" s="244"/>
      <c r="C5" s="246" t="s">
        <v>104</v>
      </c>
      <c r="D5" s="246" t="s">
        <v>105</v>
      </c>
      <c r="E5" s="246" t="s">
        <v>99</v>
      </c>
      <c r="F5" s="248"/>
    </row>
    <row r="6" spans="1:10" s="115" customFormat="1" ht="54.75" customHeight="1">
      <c r="A6" s="117"/>
      <c r="B6" s="245"/>
      <c r="C6" s="247"/>
      <c r="D6" s="247"/>
      <c r="E6" s="174" t="s">
        <v>4</v>
      </c>
      <c r="F6" s="177" t="s">
        <v>100</v>
      </c>
    </row>
    <row r="7" spans="1:10" s="167" customFormat="1" ht="19.5" customHeight="1" thickBot="1">
      <c r="B7" s="184" t="s">
        <v>48</v>
      </c>
      <c r="C7" s="185">
        <v>1</v>
      </c>
      <c r="D7" s="186">
        <v>2</v>
      </c>
      <c r="E7" s="185">
        <v>3</v>
      </c>
      <c r="F7" s="187">
        <v>4</v>
      </c>
    </row>
    <row r="8" spans="1:10" s="168" customFormat="1" ht="23.25" customHeight="1" thickBot="1">
      <c r="B8" s="192" t="s">
        <v>153</v>
      </c>
      <c r="C8" s="193">
        <v>2070</v>
      </c>
      <c r="D8" s="193">
        <v>667</v>
      </c>
      <c r="E8" s="194">
        <f t="shared" ref="E8:E28" si="0">ROUND(D8/C8*100,1)</f>
        <v>32.200000000000003</v>
      </c>
      <c r="F8" s="195">
        <f t="shared" ref="F8:F29" si="1">D8-C8</f>
        <v>-1403</v>
      </c>
      <c r="H8" s="169" t="e">
        <f>ROUND(D8/#REF!*100,1)</f>
        <v>#REF!</v>
      </c>
      <c r="I8" s="170">
        <f t="shared" ref="I8:J32" si="2">ROUND(C8/1000,1)</f>
        <v>2.1</v>
      </c>
      <c r="J8" s="170">
        <f t="shared" si="2"/>
        <v>0.7</v>
      </c>
    </row>
    <row r="9" spans="1:10" s="168" customFormat="1" ht="18.75" customHeight="1">
      <c r="B9" s="188" t="s">
        <v>116</v>
      </c>
      <c r="C9" s="189">
        <v>0</v>
      </c>
      <c r="D9" s="189">
        <v>0</v>
      </c>
      <c r="E9" s="190"/>
      <c r="F9" s="191">
        <f t="shared" si="1"/>
        <v>0</v>
      </c>
      <c r="H9" s="169" t="e">
        <f>ROUND(D9/#REF!*100,1)</f>
        <v>#REF!</v>
      </c>
      <c r="I9" s="170">
        <f t="shared" si="2"/>
        <v>0</v>
      </c>
      <c r="J9" s="170">
        <f t="shared" si="2"/>
        <v>0</v>
      </c>
    </row>
    <row r="10" spans="1:10" s="168" customFormat="1" ht="18.75" customHeight="1">
      <c r="B10" s="178" t="s">
        <v>117</v>
      </c>
      <c r="C10" s="118">
        <v>1</v>
      </c>
      <c r="D10" s="118">
        <v>0</v>
      </c>
      <c r="E10" s="119">
        <f t="shared" si="0"/>
        <v>0</v>
      </c>
      <c r="F10" s="179">
        <f t="shared" si="1"/>
        <v>-1</v>
      </c>
      <c r="H10" s="169" t="e">
        <f>ROUND(D10/#REF!*100,1)</f>
        <v>#REF!</v>
      </c>
      <c r="I10" s="170">
        <f t="shared" si="2"/>
        <v>0</v>
      </c>
      <c r="J10" s="170">
        <f t="shared" si="2"/>
        <v>0</v>
      </c>
    </row>
    <row r="11" spans="1:10" s="168" customFormat="1" ht="18.75" customHeight="1">
      <c r="B11" s="178" t="s">
        <v>118</v>
      </c>
      <c r="C11" s="118">
        <v>138</v>
      </c>
      <c r="D11" s="118">
        <v>69</v>
      </c>
      <c r="E11" s="119">
        <f t="shared" si="0"/>
        <v>50</v>
      </c>
      <c r="F11" s="179">
        <f t="shared" si="1"/>
        <v>-69</v>
      </c>
      <c r="H11" s="169" t="e">
        <f>ROUND(D11/#REF!*100,1)</f>
        <v>#REF!</v>
      </c>
      <c r="I11" s="170">
        <f t="shared" si="2"/>
        <v>0.1</v>
      </c>
      <c r="J11" s="170">
        <f t="shared" si="2"/>
        <v>0.1</v>
      </c>
    </row>
    <row r="12" spans="1:10" s="168" customFormat="1" ht="18.75" customHeight="1">
      <c r="B12" s="178" t="s">
        <v>119</v>
      </c>
      <c r="C12" s="118">
        <v>0</v>
      </c>
      <c r="D12" s="118">
        <v>0</v>
      </c>
      <c r="E12" s="119"/>
      <c r="F12" s="179">
        <f t="shared" si="1"/>
        <v>0</v>
      </c>
      <c r="H12" s="169" t="e">
        <f>ROUND(D12/#REF!*100,1)</f>
        <v>#REF!</v>
      </c>
      <c r="I12" s="170">
        <f t="shared" si="2"/>
        <v>0</v>
      </c>
      <c r="J12" s="170">
        <f t="shared" si="2"/>
        <v>0</v>
      </c>
    </row>
    <row r="13" spans="1:10" s="168" customFormat="1" ht="18.75" customHeight="1">
      <c r="B13" s="178" t="s">
        <v>120</v>
      </c>
      <c r="C13" s="118">
        <v>219</v>
      </c>
      <c r="D13" s="118">
        <v>69</v>
      </c>
      <c r="E13" s="119">
        <f t="shared" si="0"/>
        <v>31.5</v>
      </c>
      <c r="F13" s="179">
        <f t="shared" si="1"/>
        <v>-150</v>
      </c>
      <c r="H13" s="169" t="e">
        <f>ROUND(D13/#REF!*100,1)</f>
        <v>#REF!</v>
      </c>
      <c r="I13" s="170">
        <f t="shared" si="2"/>
        <v>0.2</v>
      </c>
      <c r="J13" s="170">
        <f t="shared" si="2"/>
        <v>0.1</v>
      </c>
    </row>
    <row r="14" spans="1:10" s="168" customFormat="1" ht="18.75" customHeight="1">
      <c r="B14" s="178" t="s">
        <v>121</v>
      </c>
      <c r="C14" s="118">
        <v>0</v>
      </c>
      <c r="D14" s="118">
        <v>15</v>
      </c>
      <c r="E14" s="119"/>
      <c r="F14" s="179">
        <f t="shared" si="1"/>
        <v>15</v>
      </c>
      <c r="H14" s="169" t="e">
        <f>ROUND(D14/#REF!*100,1)</f>
        <v>#REF!</v>
      </c>
      <c r="I14" s="170">
        <f t="shared" si="2"/>
        <v>0</v>
      </c>
      <c r="J14" s="170">
        <f t="shared" si="2"/>
        <v>0</v>
      </c>
    </row>
    <row r="15" spans="1:10" s="168" customFormat="1" ht="18.75" customHeight="1">
      <c r="B15" s="178" t="s">
        <v>122</v>
      </c>
      <c r="C15" s="118">
        <v>4</v>
      </c>
      <c r="D15" s="118">
        <v>0</v>
      </c>
      <c r="E15" s="119">
        <f t="shared" si="0"/>
        <v>0</v>
      </c>
      <c r="F15" s="179">
        <f t="shared" si="1"/>
        <v>-4</v>
      </c>
      <c r="H15" s="169" t="e">
        <f>ROUND(D15/#REF!*100,1)</f>
        <v>#REF!</v>
      </c>
      <c r="I15" s="170">
        <f t="shared" si="2"/>
        <v>0</v>
      </c>
      <c r="J15" s="170">
        <f t="shared" si="2"/>
        <v>0</v>
      </c>
    </row>
    <row r="16" spans="1:10" s="168" customFormat="1" ht="18.75" customHeight="1">
      <c r="B16" s="178" t="s">
        <v>123</v>
      </c>
      <c r="C16" s="118">
        <v>79</v>
      </c>
      <c r="D16" s="118">
        <v>0</v>
      </c>
      <c r="E16" s="119">
        <f t="shared" si="0"/>
        <v>0</v>
      </c>
      <c r="F16" s="179">
        <f t="shared" si="1"/>
        <v>-79</v>
      </c>
      <c r="H16" s="169" t="e">
        <f>ROUND(D16/#REF!*100,1)</f>
        <v>#REF!</v>
      </c>
      <c r="I16" s="170">
        <f t="shared" si="2"/>
        <v>0.1</v>
      </c>
      <c r="J16" s="170">
        <f t="shared" si="2"/>
        <v>0</v>
      </c>
    </row>
    <row r="17" spans="2:10" s="168" customFormat="1" ht="18.75" customHeight="1">
      <c r="B17" s="178" t="s">
        <v>124</v>
      </c>
      <c r="C17" s="118">
        <v>112</v>
      </c>
      <c r="D17" s="118">
        <v>16</v>
      </c>
      <c r="E17" s="119">
        <f t="shared" si="0"/>
        <v>14.3</v>
      </c>
      <c r="F17" s="179">
        <f t="shared" si="1"/>
        <v>-96</v>
      </c>
      <c r="H17" s="169" t="e">
        <f>ROUND(D17/#REF!*100,1)</f>
        <v>#REF!</v>
      </c>
      <c r="I17" s="170">
        <f t="shared" si="2"/>
        <v>0.1</v>
      </c>
      <c r="J17" s="170">
        <f t="shared" si="2"/>
        <v>0</v>
      </c>
    </row>
    <row r="18" spans="2:10" s="168" customFormat="1" ht="18.75" customHeight="1">
      <c r="B18" s="178" t="s">
        <v>125</v>
      </c>
      <c r="C18" s="118">
        <v>27</v>
      </c>
      <c r="D18" s="118">
        <v>0</v>
      </c>
      <c r="E18" s="119">
        <f t="shared" si="0"/>
        <v>0</v>
      </c>
      <c r="F18" s="179">
        <f t="shared" si="1"/>
        <v>-27</v>
      </c>
      <c r="H18" s="169" t="e">
        <f>ROUND(D18/#REF!*100,1)</f>
        <v>#REF!</v>
      </c>
      <c r="I18" s="170">
        <f t="shared" si="2"/>
        <v>0</v>
      </c>
      <c r="J18" s="170">
        <f t="shared" si="2"/>
        <v>0</v>
      </c>
    </row>
    <row r="19" spans="2:10" s="168" customFormat="1" ht="18.75" customHeight="1">
      <c r="B19" s="178" t="s">
        <v>126</v>
      </c>
      <c r="C19" s="118">
        <v>41</v>
      </c>
      <c r="D19" s="118">
        <v>45</v>
      </c>
      <c r="E19" s="119">
        <f t="shared" si="0"/>
        <v>109.8</v>
      </c>
      <c r="F19" s="179">
        <f t="shared" si="1"/>
        <v>4</v>
      </c>
      <c r="H19" s="169" t="e">
        <f>ROUND(D19/#REF!*100,1)</f>
        <v>#REF!</v>
      </c>
      <c r="I19" s="170">
        <f t="shared" si="2"/>
        <v>0</v>
      </c>
      <c r="J19" s="170">
        <f t="shared" si="2"/>
        <v>0</v>
      </c>
    </row>
    <row r="20" spans="2:10" s="168" customFormat="1" ht="18.75" customHeight="1">
      <c r="B20" s="178" t="s">
        <v>127</v>
      </c>
      <c r="C20" s="118">
        <v>4</v>
      </c>
      <c r="D20" s="118">
        <v>0</v>
      </c>
      <c r="E20" s="119">
        <f t="shared" si="0"/>
        <v>0</v>
      </c>
      <c r="F20" s="179">
        <f t="shared" si="1"/>
        <v>-4</v>
      </c>
      <c r="H20" s="169" t="e">
        <f>ROUND(D20/#REF!*100,1)</f>
        <v>#REF!</v>
      </c>
      <c r="I20" s="170">
        <f t="shared" si="2"/>
        <v>0</v>
      </c>
      <c r="J20" s="170">
        <f t="shared" si="2"/>
        <v>0</v>
      </c>
    </row>
    <row r="21" spans="2:10" s="168" customFormat="1" ht="18.75" customHeight="1">
      <c r="B21" s="178" t="s">
        <v>128</v>
      </c>
      <c r="C21" s="118">
        <v>0</v>
      </c>
      <c r="D21" s="118">
        <v>0</v>
      </c>
      <c r="E21" s="119"/>
      <c r="F21" s="179">
        <f t="shared" si="1"/>
        <v>0</v>
      </c>
      <c r="H21" s="169" t="e">
        <f>ROUND(D21/#REF!*100,1)</f>
        <v>#REF!</v>
      </c>
      <c r="I21" s="170">
        <f t="shared" si="2"/>
        <v>0</v>
      </c>
      <c r="J21" s="170">
        <f t="shared" si="2"/>
        <v>0</v>
      </c>
    </row>
    <row r="22" spans="2:10" s="168" customFormat="1" ht="18.75" customHeight="1">
      <c r="B22" s="178" t="s">
        <v>129</v>
      </c>
      <c r="C22" s="118">
        <v>1342</v>
      </c>
      <c r="D22" s="118">
        <v>337</v>
      </c>
      <c r="E22" s="119">
        <f t="shared" si="0"/>
        <v>25.1</v>
      </c>
      <c r="F22" s="179">
        <f t="shared" si="1"/>
        <v>-1005</v>
      </c>
      <c r="H22" s="169" t="e">
        <f>ROUND(D22/#REF!*100,1)</f>
        <v>#REF!</v>
      </c>
      <c r="I22" s="170">
        <f t="shared" si="2"/>
        <v>1.3</v>
      </c>
      <c r="J22" s="170">
        <f t="shared" si="2"/>
        <v>0.3</v>
      </c>
    </row>
    <row r="23" spans="2:10" s="168" customFormat="1" ht="18.75" customHeight="1">
      <c r="B23" s="178" t="s">
        <v>130</v>
      </c>
      <c r="C23" s="118">
        <v>0</v>
      </c>
      <c r="D23" s="118">
        <v>33</v>
      </c>
      <c r="E23" s="119"/>
      <c r="F23" s="179">
        <f t="shared" si="1"/>
        <v>33</v>
      </c>
      <c r="H23" s="169" t="e">
        <f>ROUND(D23/#REF!*100,1)</f>
        <v>#REF!</v>
      </c>
      <c r="I23" s="170">
        <f t="shared" si="2"/>
        <v>0</v>
      </c>
      <c r="J23" s="170">
        <f t="shared" si="2"/>
        <v>0</v>
      </c>
    </row>
    <row r="24" spans="2:10" s="168" customFormat="1" ht="18.75" customHeight="1">
      <c r="B24" s="178" t="s">
        <v>131</v>
      </c>
      <c r="C24" s="118">
        <v>0</v>
      </c>
      <c r="D24" s="118">
        <v>56</v>
      </c>
      <c r="E24" s="119"/>
      <c r="F24" s="179">
        <f t="shared" si="1"/>
        <v>56</v>
      </c>
      <c r="H24" s="169" t="e">
        <f>ROUND(D24/#REF!*100,1)</f>
        <v>#REF!</v>
      </c>
      <c r="I24" s="170">
        <f t="shared" si="2"/>
        <v>0</v>
      </c>
      <c r="J24" s="170">
        <f t="shared" si="2"/>
        <v>0.1</v>
      </c>
    </row>
    <row r="25" spans="2:10" s="168" customFormat="1" ht="18.75" customHeight="1">
      <c r="B25" s="178" t="s">
        <v>132</v>
      </c>
      <c r="C25" s="118">
        <v>72</v>
      </c>
      <c r="D25" s="118">
        <v>0</v>
      </c>
      <c r="E25" s="119">
        <f t="shared" si="0"/>
        <v>0</v>
      </c>
      <c r="F25" s="179">
        <f t="shared" si="1"/>
        <v>-72</v>
      </c>
      <c r="H25" s="169" t="e">
        <f>ROUND(D25/#REF!*100,1)</f>
        <v>#REF!</v>
      </c>
      <c r="I25" s="170">
        <f t="shared" si="2"/>
        <v>0.1</v>
      </c>
      <c r="J25" s="170">
        <f t="shared" si="2"/>
        <v>0</v>
      </c>
    </row>
    <row r="26" spans="2:10" s="168" customFormat="1" ht="18.75" customHeight="1">
      <c r="B26" s="178" t="s">
        <v>133</v>
      </c>
      <c r="C26" s="118">
        <v>0</v>
      </c>
      <c r="D26" s="118">
        <v>1</v>
      </c>
      <c r="E26" s="119"/>
      <c r="F26" s="179">
        <f t="shared" si="1"/>
        <v>1</v>
      </c>
      <c r="H26" s="169" t="e">
        <f>ROUND(D26/#REF!*100,1)</f>
        <v>#REF!</v>
      </c>
      <c r="I26" s="170">
        <f t="shared" si="2"/>
        <v>0</v>
      </c>
      <c r="J26" s="170">
        <f t="shared" si="2"/>
        <v>0</v>
      </c>
    </row>
    <row r="27" spans="2:10" s="168" customFormat="1" ht="18.75" customHeight="1">
      <c r="B27" s="178" t="s">
        <v>134</v>
      </c>
      <c r="C27" s="118">
        <v>0</v>
      </c>
      <c r="D27" s="118">
        <v>26</v>
      </c>
      <c r="E27" s="119"/>
      <c r="F27" s="179">
        <f t="shared" si="1"/>
        <v>26</v>
      </c>
      <c r="H27" s="169" t="e">
        <f>ROUND(D27/#REF!*100,1)</f>
        <v>#REF!</v>
      </c>
      <c r="I27" s="170">
        <f t="shared" si="2"/>
        <v>0</v>
      </c>
      <c r="J27" s="170">
        <f t="shared" si="2"/>
        <v>0</v>
      </c>
    </row>
    <row r="28" spans="2:10" s="168" customFormat="1" ht="18.75" customHeight="1">
      <c r="B28" s="178" t="s">
        <v>135</v>
      </c>
      <c r="C28" s="118">
        <v>4</v>
      </c>
      <c r="D28" s="118">
        <v>0</v>
      </c>
      <c r="E28" s="119">
        <f t="shared" si="0"/>
        <v>0</v>
      </c>
      <c r="F28" s="179">
        <f t="shared" si="1"/>
        <v>-4</v>
      </c>
      <c r="H28" s="169" t="e">
        <f>ROUND(D28/#REF!*100,1)</f>
        <v>#REF!</v>
      </c>
      <c r="I28" s="170">
        <f t="shared" si="2"/>
        <v>0</v>
      </c>
      <c r="J28" s="170">
        <f t="shared" si="2"/>
        <v>0</v>
      </c>
    </row>
    <row r="29" spans="2:10" s="168" customFormat="1" ht="18.75" customHeight="1">
      <c r="B29" s="178" t="s">
        <v>136</v>
      </c>
      <c r="C29" s="118">
        <v>0</v>
      </c>
      <c r="D29" s="118">
        <v>0</v>
      </c>
      <c r="E29" s="119"/>
      <c r="F29" s="179">
        <f t="shared" si="1"/>
        <v>0</v>
      </c>
      <c r="H29" s="169" t="e">
        <f>ROUND(D29/#REF!*100,1)</f>
        <v>#REF!</v>
      </c>
      <c r="I29" s="170">
        <f t="shared" si="2"/>
        <v>0</v>
      </c>
      <c r="J29" s="170">
        <f t="shared" si="2"/>
        <v>0</v>
      </c>
    </row>
    <row r="30" spans="2:10" ht="18.75" customHeight="1">
      <c r="B30" s="178" t="s">
        <v>137</v>
      </c>
      <c r="C30" s="118">
        <v>22</v>
      </c>
      <c r="D30" s="118">
        <v>0</v>
      </c>
      <c r="E30" s="119">
        <f t="shared" ref="E30:E31" si="3">ROUND(D30/C30*100,1)</f>
        <v>0</v>
      </c>
      <c r="F30" s="179">
        <f t="shared" ref="F30:F32" si="4">D30-C30</f>
        <v>-22</v>
      </c>
      <c r="H30" s="171" t="e">
        <f>ROUND(D30/#REF!*100,1)</f>
        <v>#REF!</v>
      </c>
      <c r="J30" s="171">
        <f t="shared" si="2"/>
        <v>0</v>
      </c>
    </row>
    <row r="31" spans="2:10" ht="18.75" customHeight="1">
      <c r="B31" s="178" t="s">
        <v>138</v>
      </c>
      <c r="C31" s="118">
        <v>5</v>
      </c>
      <c r="D31" s="118">
        <v>0</v>
      </c>
      <c r="E31" s="119">
        <f t="shared" si="3"/>
        <v>0</v>
      </c>
      <c r="F31" s="179">
        <f t="shared" si="4"/>
        <v>-5</v>
      </c>
      <c r="H31" s="171" t="e">
        <f>ROUND(D31/#REF!*100,1)</f>
        <v>#REF!</v>
      </c>
      <c r="J31" s="171">
        <f t="shared" si="2"/>
        <v>0</v>
      </c>
    </row>
    <row r="32" spans="2:10" ht="18.75" customHeight="1" thickBot="1">
      <c r="B32" s="180" t="s">
        <v>139</v>
      </c>
      <c r="C32" s="181">
        <v>0</v>
      </c>
      <c r="D32" s="181">
        <v>0</v>
      </c>
      <c r="E32" s="182"/>
      <c r="F32" s="183">
        <f t="shared" si="4"/>
        <v>0</v>
      </c>
      <c r="J32" s="171">
        <f t="shared" si="2"/>
        <v>0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Normal="100" zoomScaleSheetLayoutView="75" workbookViewId="0">
      <selection activeCell="K11" sqref="K11"/>
    </sheetView>
  </sheetViews>
  <sheetFormatPr defaultColWidth="8.88671875" defaultRowHeight="13.2"/>
  <cols>
    <col min="1" max="1" width="45.5546875" style="53" customWidth="1"/>
    <col min="2" max="3" width="11.5546875" style="53" customWidth="1"/>
    <col min="4" max="4" width="14.33203125" style="53" customWidth="1"/>
    <col min="5" max="5" width="15.33203125" style="53" customWidth="1"/>
    <col min="6" max="16384" width="8.88671875" style="53"/>
  </cols>
  <sheetData>
    <row r="1" spans="1:6" s="49" customFormat="1" ht="41.25" customHeight="1">
      <c r="A1" s="249" t="s">
        <v>106</v>
      </c>
      <c r="B1" s="249"/>
      <c r="C1" s="249"/>
      <c r="D1" s="249"/>
      <c r="E1" s="249"/>
    </row>
    <row r="2" spans="1:6" s="49" customFormat="1" ht="21.75" customHeight="1">
      <c r="A2" s="250" t="s">
        <v>51</v>
      </c>
      <c r="B2" s="250"/>
      <c r="C2" s="250"/>
      <c r="D2" s="250"/>
      <c r="E2" s="250"/>
    </row>
    <row r="3" spans="1:6" s="51" customFormat="1" ht="12" customHeight="1" thickBot="1">
      <c r="A3" s="50"/>
      <c r="B3" s="50"/>
      <c r="C3" s="50"/>
      <c r="D3" s="50"/>
      <c r="E3" s="50"/>
    </row>
    <row r="4" spans="1:6" s="51" customFormat="1" ht="21" customHeight="1">
      <c r="A4" s="251"/>
      <c r="B4" s="252" t="s">
        <v>1</v>
      </c>
      <c r="C4" s="253" t="s">
        <v>2</v>
      </c>
      <c r="D4" s="254" t="s">
        <v>99</v>
      </c>
      <c r="E4" s="255"/>
    </row>
    <row r="5" spans="1:6" s="51" customFormat="1" ht="26.25" customHeight="1" thickBot="1">
      <c r="A5" s="321"/>
      <c r="B5" s="322"/>
      <c r="C5" s="323"/>
      <c r="D5" s="324" t="s">
        <v>101</v>
      </c>
      <c r="E5" s="325" t="s">
        <v>4</v>
      </c>
    </row>
    <row r="6" spans="1:6" s="52" customFormat="1" ht="34.5" customHeight="1" thickBot="1">
      <c r="A6" s="330" t="s">
        <v>154</v>
      </c>
      <c r="B6" s="331">
        <f>SUM(B7:B25)</f>
        <v>2070</v>
      </c>
      <c r="C6" s="332">
        <f>SUM(C7:C25)</f>
        <v>667</v>
      </c>
      <c r="D6" s="333">
        <f>C6-B6</f>
        <v>-1403</v>
      </c>
      <c r="E6" s="334">
        <f>ROUND(C6/B6*100,1)</f>
        <v>32.200000000000003</v>
      </c>
    </row>
    <row r="7" spans="1:6" ht="39.75" customHeight="1">
      <c r="A7" s="326" t="s">
        <v>52</v>
      </c>
      <c r="B7" s="327">
        <v>0</v>
      </c>
      <c r="C7" s="327">
        <v>0</v>
      </c>
      <c r="D7" s="328">
        <f t="shared" ref="D7:D25" si="0">C7-B7</f>
        <v>0</v>
      </c>
      <c r="E7" s="329"/>
      <c r="F7" s="52"/>
    </row>
    <row r="8" spans="1:6" ht="44.25" customHeight="1">
      <c r="A8" s="125" t="s">
        <v>53</v>
      </c>
      <c r="B8" s="162">
        <v>208</v>
      </c>
      <c r="C8" s="162">
        <v>78</v>
      </c>
      <c r="D8" s="163">
        <f t="shared" si="0"/>
        <v>-130</v>
      </c>
      <c r="E8" s="126">
        <f t="shared" ref="E8:E23" si="1">ROUND(C8/B8*100,1)</f>
        <v>37.5</v>
      </c>
      <c r="F8" s="52"/>
    </row>
    <row r="9" spans="1:6" s="54" customFormat="1" ht="27" customHeight="1">
      <c r="A9" s="125" t="s">
        <v>54</v>
      </c>
      <c r="B9" s="162">
        <v>1218</v>
      </c>
      <c r="C9" s="162">
        <v>0</v>
      </c>
      <c r="D9" s="163">
        <f t="shared" si="0"/>
        <v>-1218</v>
      </c>
      <c r="E9" s="126">
        <f t="shared" si="1"/>
        <v>0</v>
      </c>
      <c r="F9" s="52"/>
    </row>
    <row r="10" spans="1:6" ht="43.5" customHeight="1">
      <c r="A10" s="125" t="s">
        <v>55</v>
      </c>
      <c r="B10" s="162">
        <v>0</v>
      </c>
      <c r="C10" s="162">
        <v>0</v>
      </c>
      <c r="D10" s="163">
        <f t="shared" si="0"/>
        <v>0</v>
      </c>
      <c r="E10" s="126"/>
      <c r="F10" s="52"/>
    </row>
    <row r="11" spans="1:6" ht="42" customHeight="1">
      <c r="A11" s="125" t="s">
        <v>56</v>
      </c>
      <c r="B11" s="162">
        <v>0</v>
      </c>
      <c r="C11" s="162">
        <v>0</v>
      </c>
      <c r="D11" s="163">
        <f t="shared" si="0"/>
        <v>0</v>
      </c>
      <c r="E11" s="126"/>
      <c r="F11" s="52"/>
    </row>
    <row r="12" spans="1:6" ht="19.5" customHeight="1">
      <c r="A12" s="125" t="s">
        <v>57</v>
      </c>
      <c r="B12" s="162">
        <v>0</v>
      </c>
      <c r="C12" s="162">
        <v>0</v>
      </c>
      <c r="D12" s="163">
        <f t="shared" si="0"/>
        <v>0</v>
      </c>
      <c r="E12" s="126"/>
      <c r="F12" s="52"/>
    </row>
    <row r="13" spans="1:6" ht="41.25" customHeight="1">
      <c r="A13" s="125" t="s">
        <v>58</v>
      </c>
      <c r="B13" s="162">
        <v>0</v>
      </c>
      <c r="C13" s="162">
        <v>0</v>
      </c>
      <c r="D13" s="163">
        <f t="shared" si="0"/>
        <v>0</v>
      </c>
      <c r="E13" s="126"/>
      <c r="F13" s="52"/>
    </row>
    <row r="14" spans="1:6" ht="41.25" customHeight="1">
      <c r="A14" s="125" t="s">
        <v>59</v>
      </c>
      <c r="B14" s="162">
        <v>0</v>
      </c>
      <c r="C14" s="162">
        <v>1</v>
      </c>
      <c r="D14" s="163">
        <f t="shared" si="0"/>
        <v>1</v>
      </c>
      <c r="E14" s="126"/>
      <c r="F14" s="52"/>
    </row>
    <row r="15" spans="1:6" ht="42" customHeight="1">
      <c r="A15" s="125" t="s">
        <v>60</v>
      </c>
      <c r="B15" s="162">
        <v>0</v>
      </c>
      <c r="C15" s="162">
        <v>1</v>
      </c>
      <c r="D15" s="163">
        <f t="shared" si="0"/>
        <v>1</v>
      </c>
      <c r="E15" s="126"/>
      <c r="F15" s="52"/>
    </row>
    <row r="16" spans="1:6" ht="23.25" customHeight="1">
      <c r="A16" s="125" t="s">
        <v>61</v>
      </c>
      <c r="B16" s="162">
        <v>0</v>
      </c>
      <c r="C16" s="162">
        <v>0</v>
      </c>
      <c r="D16" s="163">
        <f t="shared" si="0"/>
        <v>0</v>
      </c>
      <c r="E16" s="126"/>
      <c r="F16" s="52"/>
    </row>
    <row r="17" spans="1:6" ht="22.5" customHeight="1">
      <c r="A17" s="125" t="s">
        <v>62</v>
      </c>
      <c r="B17" s="162">
        <v>0</v>
      </c>
      <c r="C17" s="162">
        <v>0</v>
      </c>
      <c r="D17" s="163">
        <f t="shared" si="0"/>
        <v>0</v>
      </c>
      <c r="E17" s="126"/>
      <c r="F17" s="52"/>
    </row>
    <row r="18" spans="1:6" ht="22.5" customHeight="1">
      <c r="A18" s="125" t="s">
        <v>63</v>
      </c>
      <c r="B18" s="162">
        <v>9</v>
      </c>
      <c r="C18" s="162">
        <v>0</v>
      </c>
      <c r="D18" s="163">
        <f t="shared" si="0"/>
        <v>-9</v>
      </c>
      <c r="E18" s="126">
        <f t="shared" si="1"/>
        <v>0</v>
      </c>
      <c r="F18" s="52"/>
    </row>
    <row r="19" spans="1:6" ht="38.25" customHeight="1">
      <c r="A19" s="125" t="s">
        <v>64</v>
      </c>
      <c r="B19" s="162">
        <v>16</v>
      </c>
      <c r="C19" s="162">
        <v>18</v>
      </c>
      <c r="D19" s="163">
        <f t="shared" si="0"/>
        <v>2</v>
      </c>
      <c r="E19" s="126">
        <f t="shared" si="1"/>
        <v>112.5</v>
      </c>
      <c r="F19" s="52"/>
    </row>
    <row r="20" spans="1:6" ht="35.25" customHeight="1">
      <c r="A20" s="125" t="s">
        <v>65</v>
      </c>
      <c r="B20" s="162">
        <v>72</v>
      </c>
      <c r="C20" s="162">
        <v>12</v>
      </c>
      <c r="D20" s="163">
        <f t="shared" si="0"/>
        <v>-60</v>
      </c>
      <c r="E20" s="126">
        <f t="shared" si="1"/>
        <v>16.7</v>
      </c>
      <c r="F20" s="52"/>
    </row>
    <row r="21" spans="1:6" ht="41.25" customHeight="1">
      <c r="A21" s="125" t="s">
        <v>66</v>
      </c>
      <c r="B21" s="162">
        <v>422</v>
      </c>
      <c r="C21" s="162">
        <v>536</v>
      </c>
      <c r="D21" s="163">
        <f t="shared" si="0"/>
        <v>114</v>
      </c>
      <c r="E21" s="126">
        <f t="shared" si="1"/>
        <v>127</v>
      </c>
      <c r="F21" s="52"/>
    </row>
    <row r="22" spans="1:6" ht="19.5" customHeight="1">
      <c r="A22" s="125" t="s">
        <v>67</v>
      </c>
      <c r="B22" s="162">
        <v>56</v>
      </c>
      <c r="C22" s="162">
        <v>0</v>
      </c>
      <c r="D22" s="163">
        <f t="shared" si="0"/>
        <v>-56</v>
      </c>
      <c r="E22" s="126">
        <f t="shared" si="1"/>
        <v>0</v>
      </c>
      <c r="F22" s="52"/>
    </row>
    <row r="23" spans="1:6" ht="39" customHeight="1">
      <c r="A23" s="125" t="s">
        <v>68</v>
      </c>
      <c r="B23" s="162">
        <v>69</v>
      </c>
      <c r="C23" s="162">
        <v>20</v>
      </c>
      <c r="D23" s="163">
        <f t="shared" si="0"/>
        <v>-49</v>
      </c>
      <c r="E23" s="126">
        <f t="shared" si="1"/>
        <v>29</v>
      </c>
      <c r="F23" s="52"/>
    </row>
    <row r="24" spans="1:6" ht="38.25" customHeight="1">
      <c r="A24" s="125" t="s">
        <v>69</v>
      </c>
      <c r="B24" s="162">
        <v>0</v>
      </c>
      <c r="C24" s="162">
        <v>0</v>
      </c>
      <c r="D24" s="163">
        <f t="shared" si="0"/>
        <v>0</v>
      </c>
      <c r="E24" s="126"/>
      <c r="F24" s="52"/>
    </row>
    <row r="25" spans="1:6" ht="22.5" customHeight="1" thickBot="1">
      <c r="A25" s="127" t="s">
        <v>70</v>
      </c>
      <c r="B25" s="164">
        <v>0</v>
      </c>
      <c r="C25" s="164">
        <v>1</v>
      </c>
      <c r="D25" s="165">
        <f t="shared" si="0"/>
        <v>1</v>
      </c>
      <c r="E25" s="128"/>
      <c r="F25" s="52"/>
    </row>
    <row r="26" spans="1:6">
      <c r="A26" s="55"/>
      <c r="B26" s="55"/>
      <c r="C26" s="55"/>
      <c r="D26" s="55"/>
      <c r="E26" s="55"/>
    </row>
    <row r="27" spans="1:6">
      <c r="A27" s="55"/>
      <c r="B27" s="55"/>
      <c r="C27" s="55"/>
      <c r="D27" s="55"/>
      <c r="E27" s="55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Normal="100" zoomScaleSheetLayoutView="75" workbookViewId="0">
      <selection activeCell="G5" sqref="G5"/>
    </sheetView>
  </sheetViews>
  <sheetFormatPr defaultColWidth="8.88671875" defaultRowHeight="13.2"/>
  <cols>
    <col min="1" max="1" width="52.88671875" style="53" customWidth="1"/>
    <col min="2" max="2" width="21.33203125" style="53" customWidth="1"/>
    <col min="3" max="4" width="22" style="53" customWidth="1"/>
    <col min="5" max="5" width="21.5546875" style="53" customWidth="1"/>
    <col min="6" max="6" width="8.88671875" style="53"/>
    <col min="7" max="7" width="10.88671875" style="53" bestFit="1" customWidth="1"/>
    <col min="8" max="16384" width="8.88671875" style="53"/>
  </cols>
  <sheetData>
    <row r="1" spans="1:18" s="49" customFormat="1" ht="49.5" customHeight="1">
      <c r="A1" s="256" t="s">
        <v>106</v>
      </c>
      <c r="B1" s="256"/>
      <c r="C1" s="256"/>
      <c r="D1" s="256"/>
      <c r="E1" s="256"/>
    </row>
    <row r="2" spans="1:18" s="49" customFormat="1" ht="20.25" customHeight="1">
      <c r="A2" s="257" t="s">
        <v>71</v>
      </c>
      <c r="B2" s="257"/>
      <c r="C2" s="257"/>
      <c r="D2" s="257"/>
      <c r="E2" s="257"/>
    </row>
    <row r="3" spans="1:18" s="49" customFormat="1" ht="17.25" customHeight="1" thickBot="1">
      <c r="A3" s="120"/>
      <c r="B3" s="120"/>
      <c r="C3" s="120"/>
      <c r="D3" s="120"/>
      <c r="E3" s="120"/>
    </row>
    <row r="4" spans="1:18" s="51" customFormat="1" ht="25.5" customHeight="1">
      <c r="A4" s="258"/>
      <c r="B4" s="259" t="s">
        <v>1</v>
      </c>
      <c r="C4" s="259" t="s">
        <v>2</v>
      </c>
      <c r="D4" s="259" t="s">
        <v>99</v>
      </c>
      <c r="E4" s="260"/>
    </row>
    <row r="5" spans="1:18" s="51" customFormat="1" ht="37.5" customHeight="1" thickBot="1">
      <c r="A5" s="335"/>
      <c r="B5" s="336"/>
      <c r="C5" s="336"/>
      <c r="D5" s="337" t="s">
        <v>101</v>
      </c>
      <c r="E5" s="338" t="s">
        <v>4</v>
      </c>
    </row>
    <row r="6" spans="1:18" s="56" customFormat="1" ht="34.5" customHeight="1" thickBot="1">
      <c r="A6" s="343" t="s">
        <v>154</v>
      </c>
      <c r="B6" s="344">
        <f>SUM(B7:B15)</f>
        <v>2070</v>
      </c>
      <c r="C6" s="344">
        <f>SUM(C7:C15)</f>
        <v>667</v>
      </c>
      <c r="D6" s="344">
        <f>C6-B6</f>
        <v>-1403</v>
      </c>
      <c r="E6" s="345">
        <f>ROUND(C6/B6*100,1)</f>
        <v>32.200000000000003</v>
      </c>
      <c r="G6" s="57"/>
    </row>
    <row r="7" spans="1:18" ht="51" customHeight="1">
      <c r="A7" s="339" t="s">
        <v>72</v>
      </c>
      <c r="B7" s="340">
        <v>462</v>
      </c>
      <c r="C7" s="340">
        <v>168</v>
      </c>
      <c r="D7" s="341">
        <f t="shared" ref="D7:D15" si="0">C7-B7</f>
        <v>-294</v>
      </c>
      <c r="E7" s="342">
        <f t="shared" ref="E7:E15" si="1">ROUND(C7/B7*100,1)</f>
        <v>36.4</v>
      </c>
      <c r="G7" s="57"/>
      <c r="H7" s="60"/>
      <c r="K7" s="60"/>
    </row>
    <row r="8" spans="1:18" ht="35.25" customHeight="1">
      <c r="A8" s="160" t="s">
        <v>73</v>
      </c>
      <c r="B8" s="58">
        <v>156</v>
      </c>
      <c r="C8" s="58">
        <v>212</v>
      </c>
      <c r="D8" s="59">
        <f t="shared" si="0"/>
        <v>56</v>
      </c>
      <c r="E8" s="121">
        <f t="shared" si="1"/>
        <v>135.9</v>
      </c>
      <c r="G8" s="57"/>
      <c r="H8" s="60"/>
      <c r="K8" s="60"/>
    </row>
    <row r="9" spans="1:18" s="54" customFormat="1" ht="25.5" customHeight="1">
      <c r="A9" s="160" t="s">
        <v>74</v>
      </c>
      <c r="B9" s="58">
        <v>75</v>
      </c>
      <c r="C9" s="58">
        <v>207</v>
      </c>
      <c r="D9" s="59">
        <f t="shared" si="0"/>
        <v>132</v>
      </c>
      <c r="E9" s="121">
        <f t="shared" si="1"/>
        <v>276</v>
      </c>
      <c r="F9" s="53"/>
      <c r="G9" s="57"/>
      <c r="H9" s="60"/>
      <c r="I9" s="53"/>
      <c r="K9" s="60"/>
    </row>
    <row r="10" spans="1:18" ht="36.75" customHeight="1">
      <c r="A10" s="160" t="s">
        <v>75</v>
      </c>
      <c r="B10" s="58">
        <v>14</v>
      </c>
      <c r="C10" s="58">
        <v>13</v>
      </c>
      <c r="D10" s="59">
        <f t="shared" si="0"/>
        <v>-1</v>
      </c>
      <c r="E10" s="121">
        <f t="shared" si="1"/>
        <v>92.9</v>
      </c>
      <c r="G10" s="57"/>
      <c r="H10" s="60"/>
      <c r="K10" s="60"/>
    </row>
    <row r="11" spans="1:18" ht="28.5" customHeight="1">
      <c r="A11" s="160" t="s">
        <v>76</v>
      </c>
      <c r="B11" s="58">
        <v>104</v>
      </c>
      <c r="C11" s="58">
        <v>3</v>
      </c>
      <c r="D11" s="59">
        <f t="shared" si="0"/>
        <v>-101</v>
      </c>
      <c r="E11" s="121">
        <f t="shared" si="1"/>
        <v>2.9</v>
      </c>
      <c r="G11" s="57"/>
      <c r="H11" s="60"/>
      <c r="K11" s="60"/>
    </row>
    <row r="12" spans="1:18" ht="59.25" customHeight="1">
      <c r="A12" s="160" t="s">
        <v>77</v>
      </c>
      <c r="B12" s="58">
        <v>0</v>
      </c>
      <c r="C12" s="58">
        <v>0</v>
      </c>
      <c r="D12" s="59">
        <f t="shared" si="0"/>
        <v>0</v>
      </c>
      <c r="E12" s="121"/>
      <c r="G12" s="57"/>
      <c r="H12" s="60"/>
      <c r="K12" s="60"/>
    </row>
    <row r="13" spans="1:18" ht="30.75" customHeight="1">
      <c r="A13" s="160" t="s">
        <v>78</v>
      </c>
      <c r="B13" s="58">
        <v>524</v>
      </c>
      <c r="C13" s="58">
        <v>29</v>
      </c>
      <c r="D13" s="59">
        <f t="shared" si="0"/>
        <v>-495</v>
      </c>
      <c r="E13" s="121">
        <f t="shared" si="1"/>
        <v>5.5</v>
      </c>
      <c r="G13" s="57"/>
      <c r="H13" s="60"/>
      <c r="K13" s="60"/>
      <c r="R13" s="61"/>
    </row>
    <row r="14" spans="1:18" ht="75" customHeight="1">
      <c r="A14" s="160" t="s">
        <v>79</v>
      </c>
      <c r="B14" s="58">
        <v>632</v>
      </c>
      <c r="C14" s="58">
        <v>22</v>
      </c>
      <c r="D14" s="59">
        <f t="shared" si="0"/>
        <v>-610</v>
      </c>
      <c r="E14" s="121">
        <f t="shared" si="1"/>
        <v>3.5</v>
      </c>
      <c r="G14" s="57"/>
      <c r="H14" s="60"/>
      <c r="K14" s="60"/>
      <c r="R14" s="61"/>
    </row>
    <row r="15" spans="1:18" ht="33" customHeight="1" thickBot="1">
      <c r="A15" s="161" t="s">
        <v>80</v>
      </c>
      <c r="B15" s="122">
        <v>103</v>
      </c>
      <c r="C15" s="122">
        <v>13</v>
      </c>
      <c r="D15" s="123">
        <f t="shared" si="0"/>
        <v>-90</v>
      </c>
      <c r="E15" s="124">
        <f t="shared" si="1"/>
        <v>12.6</v>
      </c>
      <c r="G15" s="57"/>
      <c r="H15" s="60"/>
      <c r="K15" s="60"/>
      <c r="R15" s="61"/>
    </row>
    <row r="16" spans="1:18">
      <c r="A16" s="55"/>
      <c r="B16" s="55"/>
      <c r="C16" s="55"/>
      <c r="D16" s="55"/>
      <c r="R16" s="61"/>
    </row>
    <row r="17" spans="1:18">
      <c r="A17" s="55"/>
      <c r="B17" s="55"/>
      <c r="C17" s="55"/>
      <c r="D17" s="55"/>
      <c r="R17" s="61"/>
    </row>
    <row r="18" spans="1:18">
      <c r="R18" s="61"/>
    </row>
    <row r="19" spans="1:18">
      <c r="R19" s="61"/>
    </row>
    <row r="20" spans="1:18">
      <c r="R20" s="61"/>
    </row>
    <row r="21" spans="1:18">
      <c r="R21" s="61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Normal="100" zoomScaleSheetLayoutView="75" workbookViewId="0">
      <pane xSplit="1" ySplit="4" topLeftCell="B5" activePane="bottomRight" state="frozen"/>
      <selection activeCell="Q8" sqref="Q8"/>
      <selection pane="topRight" activeCell="Q8" sqref="Q8"/>
      <selection pane="bottomLeft" activeCell="Q8" sqref="Q8"/>
      <selection pane="bottomRight" activeCell="L29" sqref="L29"/>
    </sheetView>
  </sheetViews>
  <sheetFormatPr defaultColWidth="9.109375" defaultRowHeight="13.2"/>
  <cols>
    <col min="1" max="1" width="52.44140625" style="1" customWidth="1"/>
    <col min="2" max="2" width="10.44140625" style="1" customWidth="1"/>
    <col min="3" max="3" width="10.33203125" style="1" customWidth="1"/>
    <col min="4" max="4" width="9.33203125" style="1" customWidth="1"/>
    <col min="5" max="5" width="10.88671875" style="1" customWidth="1"/>
    <col min="6" max="6" width="9.109375" style="1"/>
    <col min="7" max="8" width="11.6640625" style="1" bestFit="1" customWidth="1"/>
    <col min="9" max="16384" width="9.109375" style="1"/>
  </cols>
  <sheetData>
    <row r="1" spans="1:7" ht="26.25" customHeight="1">
      <c r="A1" s="271" t="s">
        <v>140</v>
      </c>
      <c r="B1" s="271"/>
      <c r="C1" s="271"/>
      <c r="D1" s="271"/>
      <c r="E1" s="271"/>
    </row>
    <row r="2" spans="1:7" ht="27" customHeight="1">
      <c r="A2" s="272" t="s">
        <v>107</v>
      </c>
      <c r="B2" s="272"/>
      <c r="C2" s="272"/>
      <c r="D2" s="272"/>
      <c r="E2" s="272"/>
    </row>
    <row r="3" spans="1:7" ht="18" customHeight="1">
      <c r="A3" s="268" t="s">
        <v>0</v>
      </c>
      <c r="B3" s="268" t="s">
        <v>1</v>
      </c>
      <c r="C3" s="268" t="s">
        <v>2</v>
      </c>
      <c r="D3" s="273" t="s">
        <v>3</v>
      </c>
      <c r="E3" s="273"/>
    </row>
    <row r="4" spans="1:7" ht="50.25" customHeight="1">
      <c r="A4" s="268"/>
      <c r="B4" s="268"/>
      <c r="C4" s="268"/>
      <c r="D4" s="144" t="s">
        <v>4</v>
      </c>
      <c r="E4" s="153" t="s">
        <v>149</v>
      </c>
    </row>
    <row r="5" spans="1:7" ht="21" customHeight="1">
      <c r="A5" s="81" t="s">
        <v>5</v>
      </c>
      <c r="B5" s="64">
        <v>24.425000000000001</v>
      </c>
      <c r="C5" s="64">
        <v>17.579000000000001</v>
      </c>
      <c r="D5" s="65">
        <f t="shared" ref="D5:D19" si="0">ROUND(C5/B5*100,1)</f>
        <v>72</v>
      </c>
      <c r="E5" s="66">
        <f t="shared" ref="E5:E18" si="1">C5-B5</f>
        <v>-6.8460000000000001</v>
      </c>
      <c r="F5" s="1" t="s">
        <v>6</v>
      </c>
    </row>
    <row r="6" spans="1:7" ht="15.6">
      <c r="A6" s="82" t="s">
        <v>7</v>
      </c>
      <c r="B6" s="69">
        <v>3.22</v>
      </c>
      <c r="C6" s="69">
        <v>3.4940000000000002</v>
      </c>
      <c r="D6" s="70">
        <f t="shared" si="0"/>
        <v>108.5</v>
      </c>
      <c r="E6" s="71">
        <f t="shared" si="1"/>
        <v>0.27400000000000002</v>
      </c>
    </row>
    <row r="7" spans="1:7" ht="33" customHeight="1">
      <c r="A7" s="81" t="s">
        <v>8</v>
      </c>
      <c r="B7" s="64">
        <v>1.177</v>
      </c>
      <c r="C7" s="63">
        <v>2.0030000000000001</v>
      </c>
      <c r="D7" s="65">
        <f t="shared" si="0"/>
        <v>170.2</v>
      </c>
      <c r="E7" s="65">
        <f t="shared" si="1"/>
        <v>0.82600000000000007</v>
      </c>
      <c r="F7" s="154"/>
      <c r="G7" s="155"/>
    </row>
    <row r="8" spans="1:7" ht="32.4">
      <c r="A8" s="83" t="s">
        <v>81</v>
      </c>
      <c r="B8" s="69">
        <v>0.245</v>
      </c>
      <c r="C8" s="72">
        <v>0.69799999999999995</v>
      </c>
      <c r="D8" s="65">
        <f t="shared" si="0"/>
        <v>284.89999999999998</v>
      </c>
      <c r="E8" s="65">
        <f t="shared" si="1"/>
        <v>0.45299999999999996</v>
      </c>
      <c r="F8" s="154"/>
      <c r="G8" s="155"/>
    </row>
    <row r="9" spans="1:7" ht="33" customHeight="1">
      <c r="A9" s="84" t="s">
        <v>9</v>
      </c>
      <c r="B9" s="73">
        <v>20.8</v>
      </c>
      <c r="C9" s="73">
        <v>34.799999999999997</v>
      </c>
      <c r="D9" s="264" t="s">
        <v>158</v>
      </c>
      <c r="E9" s="265"/>
      <c r="F9" s="156"/>
      <c r="G9" s="155"/>
    </row>
    <row r="10" spans="1:7" ht="33" customHeight="1">
      <c r="A10" s="82" t="s">
        <v>112</v>
      </c>
      <c r="B10" s="76">
        <v>0</v>
      </c>
      <c r="C10" s="76">
        <v>0</v>
      </c>
      <c r="D10" s="65" t="s">
        <v>17</v>
      </c>
      <c r="E10" s="175" t="s">
        <v>17</v>
      </c>
      <c r="F10" s="156"/>
      <c r="G10" s="155"/>
    </row>
    <row r="11" spans="1:7" ht="36" customHeight="1">
      <c r="A11" s="82" t="s">
        <v>113</v>
      </c>
      <c r="B11" s="76">
        <v>44</v>
      </c>
      <c r="C11" s="76">
        <v>60</v>
      </c>
      <c r="D11" s="74">
        <v>136.4</v>
      </c>
      <c r="E11" s="176" t="s">
        <v>152</v>
      </c>
      <c r="F11" s="156"/>
      <c r="G11" s="155"/>
    </row>
    <row r="12" spans="1:7" ht="33" customHeight="1">
      <c r="A12" s="82" t="s">
        <v>10</v>
      </c>
      <c r="B12" s="72">
        <v>0.81299999999999994</v>
      </c>
      <c r="C12" s="69">
        <v>1.4239999999999999</v>
      </c>
      <c r="D12" s="70">
        <f t="shared" si="0"/>
        <v>175.2</v>
      </c>
      <c r="E12" s="71">
        <f t="shared" si="1"/>
        <v>0.61099999999999999</v>
      </c>
    </row>
    <row r="13" spans="1:7" ht="16.5" customHeight="1">
      <c r="A13" s="82" t="s">
        <v>150</v>
      </c>
      <c r="B13" s="75">
        <v>155</v>
      </c>
      <c r="C13" s="76">
        <v>201</v>
      </c>
      <c r="D13" s="70">
        <f>ROUND(C13/B13*100,1)</f>
        <v>129.69999999999999</v>
      </c>
      <c r="E13" s="77">
        <f>C13-B13</f>
        <v>46</v>
      </c>
    </row>
    <row r="14" spans="1:7" ht="17.25" customHeight="1">
      <c r="A14" s="82" t="s">
        <v>50</v>
      </c>
      <c r="B14" s="75">
        <v>4</v>
      </c>
      <c r="C14" s="76">
        <v>2</v>
      </c>
      <c r="D14" s="70">
        <f>ROUND(C14/B14*100,1)</f>
        <v>50</v>
      </c>
      <c r="E14" s="77">
        <f>C14-B14</f>
        <v>-2</v>
      </c>
    </row>
    <row r="15" spans="1:7" ht="33.75" customHeight="1">
      <c r="A15" s="81" t="s">
        <v>151</v>
      </c>
      <c r="B15" s="80">
        <v>264</v>
      </c>
      <c r="C15" s="151">
        <v>983</v>
      </c>
      <c r="D15" s="65">
        <f t="shared" si="0"/>
        <v>372.3</v>
      </c>
      <c r="E15" s="196">
        <f t="shared" si="1"/>
        <v>719</v>
      </c>
    </row>
    <row r="16" spans="1:7" ht="31.2">
      <c r="A16" s="82" t="s">
        <v>82</v>
      </c>
      <c r="B16" s="69">
        <v>0.92400000000000004</v>
      </c>
      <c r="C16" s="69">
        <v>1.3380000000000001</v>
      </c>
      <c r="D16" s="78">
        <f t="shared" si="0"/>
        <v>144.80000000000001</v>
      </c>
      <c r="E16" s="70">
        <f t="shared" si="1"/>
        <v>0.41400000000000003</v>
      </c>
      <c r="F16" s="157"/>
    </row>
    <row r="17" spans="1:10" ht="15.6">
      <c r="A17" s="81" t="s">
        <v>11</v>
      </c>
      <c r="B17" s="63">
        <v>1.899</v>
      </c>
      <c r="C17" s="63">
        <v>3.2949999999999999</v>
      </c>
      <c r="D17" s="65">
        <f t="shared" si="0"/>
        <v>173.5</v>
      </c>
      <c r="E17" s="66">
        <f t="shared" si="1"/>
        <v>1.3959999999999999</v>
      </c>
      <c r="F17" s="157"/>
    </row>
    <row r="18" spans="1:10" ht="16.5" customHeight="1">
      <c r="A18" s="82" t="s">
        <v>7</v>
      </c>
      <c r="B18" s="79">
        <v>1.544</v>
      </c>
      <c r="C18" s="79">
        <v>2.895</v>
      </c>
      <c r="D18" s="70">
        <f t="shared" si="0"/>
        <v>187.5</v>
      </c>
      <c r="E18" s="71">
        <f t="shared" si="1"/>
        <v>1.351</v>
      </c>
      <c r="F18" s="157"/>
    </row>
    <row r="19" spans="1:10" ht="37.5" customHeight="1">
      <c r="A19" s="81" t="s">
        <v>108</v>
      </c>
      <c r="B19" s="80">
        <v>1401.69</v>
      </c>
      <c r="C19" s="67">
        <v>2015</v>
      </c>
      <c r="D19" s="70">
        <f t="shared" si="0"/>
        <v>143.80000000000001</v>
      </c>
      <c r="E19" s="62" t="s">
        <v>143</v>
      </c>
      <c r="F19" s="157"/>
    </row>
    <row r="20" spans="1:10" ht="9" customHeight="1">
      <c r="A20" s="266" t="s">
        <v>109</v>
      </c>
      <c r="B20" s="266"/>
      <c r="C20" s="266"/>
      <c r="D20" s="266"/>
      <c r="E20" s="266"/>
    </row>
    <row r="21" spans="1:10" ht="21.75" customHeight="1">
      <c r="A21" s="267"/>
      <c r="B21" s="267"/>
      <c r="C21" s="267"/>
      <c r="D21" s="267"/>
      <c r="E21" s="267"/>
    </row>
    <row r="22" spans="1:10" ht="12.75" customHeight="1">
      <c r="A22" s="268" t="s">
        <v>0</v>
      </c>
      <c r="B22" s="268" t="s">
        <v>12</v>
      </c>
      <c r="C22" s="268" t="s">
        <v>13</v>
      </c>
      <c r="D22" s="269" t="s">
        <v>3</v>
      </c>
      <c r="E22" s="270"/>
    </row>
    <row r="23" spans="1:10" ht="48.75" customHeight="1">
      <c r="A23" s="268"/>
      <c r="B23" s="268"/>
      <c r="C23" s="268"/>
      <c r="D23" s="144" t="s">
        <v>4</v>
      </c>
      <c r="E23" s="153" t="s">
        <v>149</v>
      </c>
    </row>
    <row r="24" spans="1:10" ht="26.25" customHeight="1">
      <c r="A24" s="81" t="s">
        <v>5</v>
      </c>
      <c r="B24" s="63">
        <v>21.544</v>
      </c>
      <c r="C24" s="64">
        <v>14.779</v>
      </c>
      <c r="D24" s="65">
        <f>ROUND(C24/B24*100,1)</f>
        <v>68.599999999999994</v>
      </c>
      <c r="E24" s="66">
        <f>C24-B24</f>
        <v>-6.7650000000000006</v>
      </c>
      <c r="G24" s="158"/>
      <c r="H24" s="158"/>
    </row>
    <row r="25" spans="1:10" ht="31.2">
      <c r="A25" s="81" t="s">
        <v>14</v>
      </c>
      <c r="B25" s="63">
        <v>16.28</v>
      </c>
      <c r="C25" s="64">
        <v>10.818</v>
      </c>
      <c r="D25" s="65">
        <f>ROUND(C25/B25*100,1)</f>
        <v>66.400000000000006</v>
      </c>
      <c r="E25" s="65">
        <f>C25-B25</f>
        <v>-5.4620000000000015</v>
      </c>
    </row>
    <row r="26" spans="1:10" ht="24" customHeight="1">
      <c r="A26" s="81" t="s">
        <v>15</v>
      </c>
      <c r="B26" s="64">
        <v>0.68500000000000005</v>
      </c>
      <c r="C26" s="64">
        <v>1.2350000000000001</v>
      </c>
      <c r="D26" s="65">
        <f>ROUND(C26/B26*100,1)</f>
        <v>180.3</v>
      </c>
      <c r="E26" s="144">
        <f>C26-B26</f>
        <v>0.55000000000000004</v>
      </c>
    </row>
    <row r="27" spans="1:10" ht="34.5" customHeight="1">
      <c r="A27" s="81" t="s">
        <v>16</v>
      </c>
      <c r="B27" s="64" t="s">
        <v>17</v>
      </c>
      <c r="C27" s="64" t="s">
        <v>17</v>
      </c>
      <c r="D27" s="65" t="s">
        <v>17</v>
      </c>
      <c r="E27" s="144" t="s">
        <v>17</v>
      </c>
    </row>
    <row r="28" spans="1:10" ht="24.75" customHeight="1">
      <c r="A28" s="85" t="s">
        <v>18</v>
      </c>
      <c r="B28" s="67">
        <v>2276</v>
      </c>
      <c r="C28" s="67">
        <v>3612</v>
      </c>
      <c r="D28" s="65" t="s">
        <v>17</v>
      </c>
      <c r="E28" s="197" t="s">
        <v>155</v>
      </c>
      <c r="F28" s="157"/>
      <c r="G28" s="157"/>
      <c r="I28" s="157"/>
      <c r="J28" s="159"/>
    </row>
    <row r="29" spans="1:10" ht="24.75" customHeight="1">
      <c r="A29" s="81" t="s">
        <v>19</v>
      </c>
      <c r="B29" s="68">
        <v>31</v>
      </c>
      <c r="C29" s="68">
        <v>12</v>
      </c>
      <c r="D29" s="261" t="s">
        <v>144</v>
      </c>
      <c r="E29" s="262"/>
    </row>
    <row r="30" spans="1:10" ht="33" customHeight="1">
      <c r="A30" s="263"/>
      <c r="B30" s="263"/>
      <c r="C30" s="263"/>
      <c r="D30" s="263"/>
      <c r="E30" s="263"/>
    </row>
  </sheetData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27" right="0" top="0.39370078740157483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O106"/>
  <sheetViews>
    <sheetView topLeftCell="BL1" zoomScaleNormal="100" zoomScaleSheetLayoutView="75" workbookViewId="0">
      <selection activeCell="AY10" sqref="AY10:AY33"/>
    </sheetView>
  </sheetViews>
  <sheetFormatPr defaultRowHeight="13.2"/>
  <cols>
    <col min="1" max="1" width="28.33203125" style="5" customWidth="1"/>
    <col min="2" max="3" width="8.88671875" style="5" customWidth="1"/>
    <col min="4" max="4" width="8.5546875" style="5" customWidth="1"/>
    <col min="5" max="5" width="9.33203125" style="5" customWidth="1"/>
    <col min="6" max="7" width="9.88671875" style="5" customWidth="1"/>
    <col min="8" max="8" width="7.5546875" style="5" customWidth="1"/>
    <col min="9" max="9" width="7.6640625" style="5" customWidth="1"/>
    <col min="10" max="11" width="10" style="5" customWidth="1"/>
    <col min="12" max="12" width="7.44140625" style="5" customWidth="1"/>
    <col min="13" max="14" width="8.109375" style="5" customWidth="1"/>
    <col min="15" max="15" width="6.88671875" style="5" customWidth="1"/>
    <col min="16" max="16" width="8.109375" style="5" customWidth="1"/>
    <col min="17" max="17" width="6.5546875" style="5" customWidth="1"/>
    <col min="18" max="19" width="8.33203125" style="5" customWidth="1"/>
    <col min="20" max="20" width="8" style="5" customWidth="1"/>
    <col min="21" max="21" width="6.33203125" style="5" customWidth="1"/>
    <col min="22" max="25" width="6.6640625" style="5" hidden="1" customWidth="1"/>
    <col min="26" max="26" width="8.5546875" style="5" customWidth="1"/>
    <col min="27" max="27" width="8.88671875" style="5" customWidth="1"/>
    <col min="28" max="28" width="6.88671875" style="5" customWidth="1"/>
    <col min="29" max="29" width="8.33203125" style="5" customWidth="1"/>
    <col min="30" max="30" width="7.5546875" style="5" customWidth="1"/>
    <col min="31" max="31" width="7.88671875" style="5" customWidth="1"/>
    <col min="32" max="32" width="6.44140625" style="5" customWidth="1"/>
    <col min="33" max="33" width="7.5546875" style="5" customWidth="1"/>
    <col min="34" max="34" width="8.44140625" style="5" customWidth="1"/>
    <col min="35" max="35" width="7.44140625" style="5" customWidth="1"/>
    <col min="36" max="36" width="9.5546875" style="5" customWidth="1"/>
    <col min="37" max="39" width="6.6640625" style="5" customWidth="1"/>
    <col min="40" max="40" width="9.44140625" style="5" customWidth="1"/>
    <col min="41" max="41" width="6.5546875" style="5" customWidth="1"/>
    <col min="42" max="43" width="6.6640625" style="5" customWidth="1"/>
    <col min="44" max="44" width="7.88671875" style="5" customWidth="1"/>
    <col min="45" max="45" width="6" style="5" customWidth="1"/>
    <col min="46" max="46" width="7.33203125" style="5" customWidth="1"/>
    <col min="47" max="47" width="6.88671875" style="5" customWidth="1"/>
    <col min="48" max="48" width="9.5546875" style="5" customWidth="1"/>
    <col min="49" max="49" width="7.44140625" style="5" customWidth="1"/>
    <col min="50" max="50" width="8.5546875" style="5" customWidth="1"/>
    <col min="51" max="51" width="9.44140625" style="5" customWidth="1"/>
    <col min="52" max="52" width="8.6640625" style="5" customWidth="1"/>
    <col min="53" max="53" width="6.33203125" style="5" customWidth="1"/>
    <col min="54" max="57" width="7.44140625" style="5" hidden="1" customWidth="1"/>
    <col min="58" max="58" width="10" style="5" customWidth="1"/>
    <col min="59" max="59" width="10.6640625" style="5" customWidth="1"/>
    <col min="60" max="60" width="7.44140625" style="5" customWidth="1"/>
    <col min="61" max="61" width="7.6640625" style="5" customWidth="1"/>
    <col min="62" max="62" width="10.33203125" style="5" customWidth="1"/>
    <col min="63" max="63" width="9.6640625" style="5" customWidth="1"/>
    <col min="64" max="64" width="6.6640625" style="5" customWidth="1"/>
    <col min="65" max="65" width="8.109375" style="5" customWidth="1"/>
    <col min="66" max="66" width="8.44140625" style="5" customWidth="1"/>
    <col min="67" max="67" width="8.5546875" style="5" customWidth="1"/>
    <col min="68" max="68" width="6" style="5" customWidth="1"/>
    <col min="69" max="69" width="7.5546875" style="5" customWidth="1"/>
    <col min="70" max="70" width="8" style="5" customWidth="1"/>
    <col min="71" max="71" width="7.6640625" style="5" customWidth="1"/>
    <col min="72" max="72" width="6.44140625" style="5" customWidth="1"/>
    <col min="73" max="73" width="7.88671875" style="5" customWidth="1"/>
    <col min="74" max="76" width="9.5546875" style="5" customWidth="1"/>
    <col min="77" max="80" width="10.33203125" style="5" customWidth="1"/>
    <col min="81" max="81" width="7.6640625" style="5" customWidth="1"/>
    <col min="82" max="83" width="9.5546875" style="5" customWidth="1"/>
    <col min="84" max="87" width="8.6640625" style="5" customWidth="1"/>
    <col min="88" max="88" width="6.5546875" style="5" customWidth="1"/>
    <col min="89" max="89" width="9.33203125" style="5" customWidth="1"/>
    <col min="90" max="256" width="9.109375" style="5"/>
    <col min="257" max="257" width="18.6640625" style="5" customWidth="1"/>
    <col min="258" max="259" width="8.88671875" style="5" customWidth="1"/>
    <col min="260" max="260" width="8.5546875" style="5" customWidth="1"/>
    <col min="261" max="261" width="9.33203125" style="5" customWidth="1"/>
    <col min="262" max="263" width="9.88671875" style="5" customWidth="1"/>
    <col min="264" max="264" width="7.5546875" style="5" customWidth="1"/>
    <col min="265" max="265" width="7.6640625" style="5" customWidth="1"/>
    <col min="266" max="267" width="10" style="5" customWidth="1"/>
    <col min="268" max="268" width="7.44140625" style="5" customWidth="1"/>
    <col min="269" max="269" width="8.6640625" style="5" customWidth="1"/>
    <col min="270" max="271" width="6.88671875" style="5" customWidth="1"/>
    <col min="272" max="272" width="8.109375" style="5" customWidth="1"/>
    <col min="273" max="273" width="6.5546875" style="5" customWidth="1"/>
    <col min="274" max="275" width="8.33203125" style="5" customWidth="1"/>
    <col min="276" max="276" width="6.44140625" style="5" customWidth="1"/>
    <col min="277" max="277" width="6.33203125" style="5" customWidth="1"/>
    <col min="278" max="281" width="0" style="5" hidden="1" customWidth="1"/>
    <col min="282" max="282" width="8.5546875" style="5" customWidth="1"/>
    <col min="283" max="283" width="8.88671875" style="5" customWidth="1"/>
    <col min="284" max="284" width="6.88671875" style="5" customWidth="1"/>
    <col min="285" max="285" width="8.33203125" style="5" customWidth="1"/>
    <col min="286" max="286" width="7.5546875" style="5" customWidth="1"/>
    <col min="287" max="287" width="7.88671875" style="5" customWidth="1"/>
    <col min="288" max="288" width="6.44140625" style="5" customWidth="1"/>
    <col min="289" max="289" width="7.5546875" style="5" customWidth="1"/>
    <col min="290" max="290" width="8.44140625" style="5" customWidth="1"/>
    <col min="291" max="291" width="7.44140625" style="5" customWidth="1"/>
    <col min="292" max="292" width="9.5546875" style="5" customWidth="1"/>
    <col min="293" max="295" width="6.6640625" style="5" customWidth="1"/>
    <col min="296" max="296" width="9.44140625" style="5" customWidth="1"/>
    <col min="297" max="297" width="6.5546875" style="5" customWidth="1"/>
    <col min="298" max="299" width="6.6640625" style="5" customWidth="1"/>
    <col min="300" max="300" width="7.44140625" style="5" customWidth="1"/>
    <col min="301" max="301" width="6" style="5" customWidth="1"/>
    <col min="302" max="302" width="7.33203125" style="5" customWidth="1"/>
    <col min="303" max="303" width="6.88671875" style="5" customWidth="1"/>
    <col min="304" max="304" width="9.5546875" style="5" customWidth="1"/>
    <col min="305" max="305" width="7.44140625" style="5" customWidth="1"/>
    <col min="306" max="306" width="8.5546875" style="5" customWidth="1"/>
    <col min="307" max="307" width="9.44140625" style="5" customWidth="1"/>
    <col min="308" max="308" width="7.33203125" style="5" customWidth="1"/>
    <col min="309" max="309" width="6.33203125" style="5" customWidth="1"/>
    <col min="310" max="313" width="0" style="5" hidden="1" customWidth="1"/>
    <col min="314" max="314" width="10" style="5" customWidth="1"/>
    <col min="315" max="315" width="10.6640625" style="5" customWidth="1"/>
    <col min="316" max="316" width="7.44140625" style="5" customWidth="1"/>
    <col min="317" max="317" width="7.6640625" style="5" customWidth="1"/>
    <col min="318" max="318" width="10.33203125" style="5" customWidth="1"/>
    <col min="319" max="319" width="9.6640625" style="5" customWidth="1"/>
    <col min="320" max="320" width="6.6640625" style="5" customWidth="1"/>
    <col min="321" max="321" width="8.109375" style="5" customWidth="1"/>
    <col min="322" max="322" width="8.44140625" style="5" customWidth="1"/>
    <col min="323" max="323" width="8.5546875" style="5" customWidth="1"/>
    <col min="324" max="324" width="6" style="5" customWidth="1"/>
    <col min="325" max="325" width="7.5546875" style="5" customWidth="1"/>
    <col min="326" max="326" width="8" style="5" customWidth="1"/>
    <col min="327" max="327" width="7.6640625" style="5" customWidth="1"/>
    <col min="328" max="328" width="6.44140625" style="5" customWidth="1"/>
    <col min="329" max="329" width="7.88671875" style="5" customWidth="1"/>
    <col min="330" max="332" width="9.5546875" style="5" customWidth="1"/>
    <col min="333" max="337" width="10.33203125" style="5" customWidth="1"/>
    <col min="338" max="339" width="9.5546875" style="5" customWidth="1"/>
    <col min="340" max="343" width="8.6640625" style="5" customWidth="1"/>
    <col min="344" max="344" width="6.5546875" style="5" customWidth="1"/>
    <col min="345" max="345" width="9.33203125" style="5" customWidth="1"/>
    <col min="346" max="512" width="9.109375" style="5"/>
    <col min="513" max="513" width="18.6640625" style="5" customWidth="1"/>
    <col min="514" max="515" width="8.88671875" style="5" customWidth="1"/>
    <col min="516" max="516" width="8.5546875" style="5" customWidth="1"/>
    <col min="517" max="517" width="9.33203125" style="5" customWidth="1"/>
    <col min="518" max="519" width="9.88671875" style="5" customWidth="1"/>
    <col min="520" max="520" width="7.5546875" style="5" customWidth="1"/>
    <col min="521" max="521" width="7.6640625" style="5" customWidth="1"/>
    <col min="522" max="523" width="10" style="5" customWidth="1"/>
    <col min="524" max="524" width="7.44140625" style="5" customWidth="1"/>
    <col min="525" max="525" width="8.6640625" style="5" customWidth="1"/>
    <col min="526" max="527" width="6.88671875" style="5" customWidth="1"/>
    <col min="528" max="528" width="8.109375" style="5" customWidth="1"/>
    <col min="529" max="529" width="6.5546875" style="5" customWidth="1"/>
    <col min="530" max="531" width="8.33203125" style="5" customWidth="1"/>
    <col min="532" max="532" width="6.44140625" style="5" customWidth="1"/>
    <col min="533" max="533" width="6.33203125" style="5" customWidth="1"/>
    <col min="534" max="537" width="0" style="5" hidden="1" customWidth="1"/>
    <col min="538" max="538" width="8.5546875" style="5" customWidth="1"/>
    <col min="539" max="539" width="8.88671875" style="5" customWidth="1"/>
    <col min="540" max="540" width="6.88671875" style="5" customWidth="1"/>
    <col min="541" max="541" width="8.33203125" style="5" customWidth="1"/>
    <col min="542" max="542" width="7.5546875" style="5" customWidth="1"/>
    <col min="543" max="543" width="7.88671875" style="5" customWidth="1"/>
    <col min="544" max="544" width="6.44140625" style="5" customWidth="1"/>
    <col min="545" max="545" width="7.5546875" style="5" customWidth="1"/>
    <col min="546" max="546" width="8.44140625" style="5" customWidth="1"/>
    <col min="547" max="547" width="7.44140625" style="5" customWidth="1"/>
    <col min="548" max="548" width="9.5546875" style="5" customWidth="1"/>
    <col min="549" max="551" width="6.6640625" style="5" customWidth="1"/>
    <col min="552" max="552" width="9.44140625" style="5" customWidth="1"/>
    <col min="553" max="553" width="6.5546875" style="5" customWidth="1"/>
    <col min="554" max="555" width="6.6640625" style="5" customWidth="1"/>
    <col min="556" max="556" width="7.44140625" style="5" customWidth="1"/>
    <col min="557" max="557" width="6" style="5" customWidth="1"/>
    <col min="558" max="558" width="7.33203125" style="5" customWidth="1"/>
    <col min="559" max="559" width="6.88671875" style="5" customWidth="1"/>
    <col min="560" max="560" width="9.5546875" style="5" customWidth="1"/>
    <col min="561" max="561" width="7.44140625" style="5" customWidth="1"/>
    <col min="562" max="562" width="8.5546875" style="5" customWidth="1"/>
    <col min="563" max="563" width="9.44140625" style="5" customWidth="1"/>
    <col min="564" max="564" width="7.33203125" style="5" customWidth="1"/>
    <col min="565" max="565" width="6.33203125" style="5" customWidth="1"/>
    <col min="566" max="569" width="0" style="5" hidden="1" customWidth="1"/>
    <col min="570" max="570" width="10" style="5" customWidth="1"/>
    <col min="571" max="571" width="10.6640625" style="5" customWidth="1"/>
    <col min="572" max="572" width="7.44140625" style="5" customWidth="1"/>
    <col min="573" max="573" width="7.6640625" style="5" customWidth="1"/>
    <col min="574" max="574" width="10.33203125" style="5" customWidth="1"/>
    <col min="575" max="575" width="9.6640625" style="5" customWidth="1"/>
    <col min="576" max="576" width="6.6640625" style="5" customWidth="1"/>
    <col min="577" max="577" width="8.109375" style="5" customWidth="1"/>
    <col min="578" max="578" width="8.44140625" style="5" customWidth="1"/>
    <col min="579" max="579" width="8.5546875" style="5" customWidth="1"/>
    <col min="580" max="580" width="6" style="5" customWidth="1"/>
    <col min="581" max="581" width="7.5546875" style="5" customWidth="1"/>
    <col min="582" max="582" width="8" style="5" customWidth="1"/>
    <col min="583" max="583" width="7.6640625" style="5" customWidth="1"/>
    <col min="584" max="584" width="6.44140625" style="5" customWidth="1"/>
    <col min="585" max="585" width="7.88671875" style="5" customWidth="1"/>
    <col min="586" max="588" width="9.5546875" style="5" customWidth="1"/>
    <col min="589" max="593" width="10.33203125" style="5" customWidth="1"/>
    <col min="594" max="595" width="9.5546875" style="5" customWidth="1"/>
    <col min="596" max="599" width="8.6640625" style="5" customWidth="1"/>
    <col min="600" max="600" width="6.5546875" style="5" customWidth="1"/>
    <col min="601" max="601" width="9.33203125" style="5" customWidth="1"/>
    <col min="602" max="768" width="9.109375" style="5"/>
    <col min="769" max="769" width="18.6640625" style="5" customWidth="1"/>
    <col min="770" max="771" width="8.88671875" style="5" customWidth="1"/>
    <col min="772" max="772" width="8.5546875" style="5" customWidth="1"/>
    <col min="773" max="773" width="9.33203125" style="5" customWidth="1"/>
    <col min="774" max="775" width="9.88671875" style="5" customWidth="1"/>
    <col min="776" max="776" width="7.5546875" style="5" customWidth="1"/>
    <col min="777" max="777" width="7.6640625" style="5" customWidth="1"/>
    <col min="778" max="779" width="10" style="5" customWidth="1"/>
    <col min="780" max="780" width="7.44140625" style="5" customWidth="1"/>
    <col min="781" max="781" width="8.6640625" style="5" customWidth="1"/>
    <col min="782" max="783" width="6.88671875" style="5" customWidth="1"/>
    <col min="784" max="784" width="8.109375" style="5" customWidth="1"/>
    <col min="785" max="785" width="6.5546875" style="5" customWidth="1"/>
    <col min="786" max="787" width="8.33203125" style="5" customWidth="1"/>
    <col min="788" max="788" width="6.44140625" style="5" customWidth="1"/>
    <col min="789" max="789" width="6.33203125" style="5" customWidth="1"/>
    <col min="790" max="793" width="0" style="5" hidden="1" customWidth="1"/>
    <col min="794" max="794" width="8.5546875" style="5" customWidth="1"/>
    <col min="795" max="795" width="8.88671875" style="5" customWidth="1"/>
    <col min="796" max="796" width="6.88671875" style="5" customWidth="1"/>
    <col min="797" max="797" width="8.33203125" style="5" customWidth="1"/>
    <col min="798" max="798" width="7.5546875" style="5" customWidth="1"/>
    <col min="799" max="799" width="7.88671875" style="5" customWidth="1"/>
    <col min="800" max="800" width="6.44140625" style="5" customWidth="1"/>
    <col min="801" max="801" width="7.5546875" style="5" customWidth="1"/>
    <col min="802" max="802" width="8.44140625" style="5" customWidth="1"/>
    <col min="803" max="803" width="7.44140625" style="5" customWidth="1"/>
    <col min="804" max="804" width="9.5546875" style="5" customWidth="1"/>
    <col min="805" max="807" width="6.6640625" style="5" customWidth="1"/>
    <col min="808" max="808" width="9.44140625" style="5" customWidth="1"/>
    <col min="809" max="809" width="6.5546875" style="5" customWidth="1"/>
    <col min="810" max="811" width="6.6640625" style="5" customWidth="1"/>
    <col min="812" max="812" width="7.44140625" style="5" customWidth="1"/>
    <col min="813" max="813" width="6" style="5" customWidth="1"/>
    <col min="814" max="814" width="7.33203125" style="5" customWidth="1"/>
    <col min="815" max="815" width="6.88671875" style="5" customWidth="1"/>
    <col min="816" max="816" width="9.5546875" style="5" customWidth="1"/>
    <col min="817" max="817" width="7.44140625" style="5" customWidth="1"/>
    <col min="818" max="818" width="8.5546875" style="5" customWidth="1"/>
    <col min="819" max="819" width="9.44140625" style="5" customWidth="1"/>
    <col min="820" max="820" width="7.33203125" style="5" customWidth="1"/>
    <col min="821" max="821" width="6.33203125" style="5" customWidth="1"/>
    <col min="822" max="825" width="0" style="5" hidden="1" customWidth="1"/>
    <col min="826" max="826" width="10" style="5" customWidth="1"/>
    <col min="827" max="827" width="10.6640625" style="5" customWidth="1"/>
    <col min="828" max="828" width="7.44140625" style="5" customWidth="1"/>
    <col min="829" max="829" width="7.6640625" style="5" customWidth="1"/>
    <col min="830" max="830" width="10.33203125" style="5" customWidth="1"/>
    <col min="831" max="831" width="9.6640625" style="5" customWidth="1"/>
    <col min="832" max="832" width="6.6640625" style="5" customWidth="1"/>
    <col min="833" max="833" width="8.109375" style="5" customWidth="1"/>
    <col min="834" max="834" width="8.44140625" style="5" customWidth="1"/>
    <col min="835" max="835" width="8.5546875" style="5" customWidth="1"/>
    <col min="836" max="836" width="6" style="5" customWidth="1"/>
    <col min="837" max="837" width="7.5546875" style="5" customWidth="1"/>
    <col min="838" max="838" width="8" style="5" customWidth="1"/>
    <col min="839" max="839" width="7.6640625" style="5" customWidth="1"/>
    <col min="840" max="840" width="6.44140625" style="5" customWidth="1"/>
    <col min="841" max="841" width="7.88671875" style="5" customWidth="1"/>
    <col min="842" max="844" width="9.5546875" style="5" customWidth="1"/>
    <col min="845" max="849" width="10.33203125" style="5" customWidth="1"/>
    <col min="850" max="851" width="9.5546875" style="5" customWidth="1"/>
    <col min="852" max="855" width="8.6640625" style="5" customWidth="1"/>
    <col min="856" max="856" width="6.5546875" style="5" customWidth="1"/>
    <col min="857" max="857" width="9.33203125" style="5" customWidth="1"/>
    <col min="858" max="1024" width="9.109375" style="5"/>
    <col min="1025" max="1025" width="18.6640625" style="5" customWidth="1"/>
    <col min="1026" max="1027" width="8.88671875" style="5" customWidth="1"/>
    <col min="1028" max="1028" width="8.5546875" style="5" customWidth="1"/>
    <col min="1029" max="1029" width="9.33203125" style="5" customWidth="1"/>
    <col min="1030" max="1031" width="9.88671875" style="5" customWidth="1"/>
    <col min="1032" max="1032" width="7.5546875" style="5" customWidth="1"/>
    <col min="1033" max="1033" width="7.6640625" style="5" customWidth="1"/>
    <col min="1034" max="1035" width="10" style="5" customWidth="1"/>
    <col min="1036" max="1036" width="7.44140625" style="5" customWidth="1"/>
    <col min="1037" max="1037" width="8.6640625" style="5" customWidth="1"/>
    <col min="1038" max="1039" width="6.88671875" style="5" customWidth="1"/>
    <col min="1040" max="1040" width="8.109375" style="5" customWidth="1"/>
    <col min="1041" max="1041" width="6.5546875" style="5" customWidth="1"/>
    <col min="1042" max="1043" width="8.33203125" style="5" customWidth="1"/>
    <col min="1044" max="1044" width="6.44140625" style="5" customWidth="1"/>
    <col min="1045" max="1045" width="6.33203125" style="5" customWidth="1"/>
    <col min="1046" max="1049" width="0" style="5" hidden="1" customWidth="1"/>
    <col min="1050" max="1050" width="8.5546875" style="5" customWidth="1"/>
    <col min="1051" max="1051" width="8.88671875" style="5" customWidth="1"/>
    <col min="1052" max="1052" width="6.88671875" style="5" customWidth="1"/>
    <col min="1053" max="1053" width="8.33203125" style="5" customWidth="1"/>
    <col min="1054" max="1054" width="7.5546875" style="5" customWidth="1"/>
    <col min="1055" max="1055" width="7.88671875" style="5" customWidth="1"/>
    <col min="1056" max="1056" width="6.44140625" style="5" customWidth="1"/>
    <col min="1057" max="1057" width="7.5546875" style="5" customWidth="1"/>
    <col min="1058" max="1058" width="8.44140625" style="5" customWidth="1"/>
    <col min="1059" max="1059" width="7.44140625" style="5" customWidth="1"/>
    <col min="1060" max="1060" width="9.5546875" style="5" customWidth="1"/>
    <col min="1061" max="1063" width="6.6640625" style="5" customWidth="1"/>
    <col min="1064" max="1064" width="9.44140625" style="5" customWidth="1"/>
    <col min="1065" max="1065" width="6.5546875" style="5" customWidth="1"/>
    <col min="1066" max="1067" width="6.6640625" style="5" customWidth="1"/>
    <col min="1068" max="1068" width="7.44140625" style="5" customWidth="1"/>
    <col min="1069" max="1069" width="6" style="5" customWidth="1"/>
    <col min="1070" max="1070" width="7.33203125" style="5" customWidth="1"/>
    <col min="1071" max="1071" width="6.88671875" style="5" customWidth="1"/>
    <col min="1072" max="1072" width="9.5546875" style="5" customWidth="1"/>
    <col min="1073" max="1073" width="7.44140625" style="5" customWidth="1"/>
    <col min="1074" max="1074" width="8.5546875" style="5" customWidth="1"/>
    <col min="1075" max="1075" width="9.44140625" style="5" customWidth="1"/>
    <col min="1076" max="1076" width="7.33203125" style="5" customWidth="1"/>
    <col min="1077" max="1077" width="6.33203125" style="5" customWidth="1"/>
    <col min="1078" max="1081" width="0" style="5" hidden="1" customWidth="1"/>
    <col min="1082" max="1082" width="10" style="5" customWidth="1"/>
    <col min="1083" max="1083" width="10.6640625" style="5" customWidth="1"/>
    <col min="1084" max="1084" width="7.44140625" style="5" customWidth="1"/>
    <col min="1085" max="1085" width="7.6640625" style="5" customWidth="1"/>
    <col min="1086" max="1086" width="10.33203125" style="5" customWidth="1"/>
    <col min="1087" max="1087" width="9.6640625" style="5" customWidth="1"/>
    <col min="1088" max="1088" width="6.6640625" style="5" customWidth="1"/>
    <col min="1089" max="1089" width="8.109375" style="5" customWidth="1"/>
    <col min="1090" max="1090" width="8.44140625" style="5" customWidth="1"/>
    <col min="1091" max="1091" width="8.5546875" style="5" customWidth="1"/>
    <col min="1092" max="1092" width="6" style="5" customWidth="1"/>
    <col min="1093" max="1093" width="7.5546875" style="5" customWidth="1"/>
    <col min="1094" max="1094" width="8" style="5" customWidth="1"/>
    <col min="1095" max="1095" width="7.6640625" style="5" customWidth="1"/>
    <col min="1096" max="1096" width="6.44140625" style="5" customWidth="1"/>
    <col min="1097" max="1097" width="7.88671875" style="5" customWidth="1"/>
    <col min="1098" max="1100" width="9.5546875" style="5" customWidth="1"/>
    <col min="1101" max="1105" width="10.33203125" style="5" customWidth="1"/>
    <col min="1106" max="1107" width="9.5546875" style="5" customWidth="1"/>
    <col min="1108" max="1111" width="8.6640625" style="5" customWidth="1"/>
    <col min="1112" max="1112" width="6.5546875" style="5" customWidth="1"/>
    <col min="1113" max="1113" width="9.33203125" style="5" customWidth="1"/>
    <col min="1114" max="1280" width="9.109375" style="5"/>
    <col min="1281" max="1281" width="18.6640625" style="5" customWidth="1"/>
    <col min="1282" max="1283" width="8.88671875" style="5" customWidth="1"/>
    <col min="1284" max="1284" width="8.5546875" style="5" customWidth="1"/>
    <col min="1285" max="1285" width="9.33203125" style="5" customWidth="1"/>
    <col min="1286" max="1287" width="9.88671875" style="5" customWidth="1"/>
    <col min="1288" max="1288" width="7.5546875" style="5" customWidth="1"/>
    <col min="1289" max="1289" width="7.6640625" style="5" customWidth="1"/>
    <col min="1290" max="1291" width="10" style="5" customWidth="1"/>
    <col min="1292" max="1292" width="7.44140625" style="5" customWidth="1"/>
    <col min="1293" max="1293" width="8.6640625" style="5" customWidth="1"/>
    <col min="1294" max="1295" width="6.88671875" style="5" customWidth="1"/>
    <col min="1296" max="1296" width="8.109375" style="5" customWidth="1"/>
    <col min="1297" max="1297" width="6.5546875" style="5" customWidth="1"/>
    <col min="1298" max="1299" width="8.33203125" style="5" customWidth="1"/>
    <col min="1300" max="1300" width="6.44140625" style="5" customWidth="1"/>
    <col min="1301" max="1301" width="6.33203125" style="5" customWidth="1"/>
    <col min="1302" max="1305" width="0" style="5" hidden="1" customWidth="1"/>
    <col min="1306" max="1306" width="8.5546875" style="5" customWidth="1"/>
    <col min="1307" max="1307" width="8.88671875" style="5" customWidth="1"/>
    <col min="1308" max="1308" width="6.88671875" style="5" customWidth="1"/>
    <col min="1309" max="1309" width="8.33203125" style="5" customWidth="1"/>
    <col min="1310" max="1310" width="7.5546875" style="5" customWidth="1"/>
    <col min="1311" max="1311" width="7.88671875" style="5" customWidth="1"/>
    <col min="1312" max="1312" width="6.44140625" style="5" customWidth="1"/>
    <col min="1313" max="1313" width="7.5546875" style="5" customWidth="1"/>
    <col min="1314" max="1314" width="8.44140625" style="5" customWidth="1"/>
    <col min="1315" max="1315" width="7.44140625" style="5" customWidth="1"/>
    <col min="1316" max="1316" width="9.5546875" style="5" customWidth="1"/>
    <col min="1317" max="1319" width="6.6640625" style="5" customWidth="1"/>
    <col min="1320" max="1320" width="9.44140625" style="5" customWidth="1"/>
    <col min="1321" max="1321" width="6.5546875" style="5" customWidth="1"/>
    <col min="1322" max="1323" width="6.6640625" style="5" customWidth="1"/>
    <col min="1324" max="1324" width="7.44140625" style="5" customWidth="1"/>
    <col min="1325" max="1325" width="6" style="5" customWidth="1"/>
    <col min="1326" max="1326" width="7.33203125" style="5" customWidth="1"/>
    <col min="1327" max="1327" width="6.88671875" style="5" customWidth="1"/>
    <col min="1328" max="1328" width="9.5546875" style="5" customWidth="1"/>
    <col min="1329" max="1329" width="7.44140625" style="5" customWidth="1"/>
    <col min="1330" max="1330" width="8.5546875" style="5" customWidth="1"/>
    <col min="1331" max="1331" width="9.44140625" style="5" customWidth="1"/>
    <col min="1332" max="1332" width="7.33203125" style="5" customWidth="1"/>
    <col min="1333" max="1333" width="6.33203125" style="5" customWidth="1"/>
    <col min="1334" max="1337" width="0" style="5" hidden="1" customWidth="1"/>
    <col min="1338" max="1338" width="10" style="5" customWidth="1"/>
    <col min="1339" max="1339" width="10.6640625" style="5" customWidth="1"/>
    <col min="1340" max="1340" width="7.44140625" style="5" customWidth="1"/>
    <col min="1341" max="1341" width="7.6640625" style="5" customWidth="1"/>
    <col min="1342" max="1342" width="10.33203125" style="5" customWidth="1"/>
    <col min="1343" max="1343" width="9.6640625" style="5" customWidth="1"/>
    <col min="1344" max="1344" width="6.6640625" style="5" customWidth="1"/>
    <col min="1345" max="1345" width="8.109375" style="5" customWidth="1"/>
    <col min="1346" max="1346" width="8.44140625" style="5" customWidth="1"/>
    <col min="1347" max="1347" width="8.5546875" style="5" customWidth="1"/>
    <col min="1348" max="1348" width="6" style="5" customWidth="1"/>
    <col min="1349" max="1349" width="7.5546875" style="5" customWidth="1"/>
    <col min="1350" max="1350" width="8" style="5" customWidth="1"/>
    <col min="1351" max="1351" width="7.6640625" style="5" customWidth="1"/>
    <col min="1352" max="1352" width="6.44140625" style="5" customWidth="1"/>
    <col min="1353" max="1353" width="7.88671875" style="5" customWidth="1"/>
    <col min="1354" max="1356" width="9.5546875" style="5" customWidth="1"/>
    <col min="1357" max="1361" width="10.33203125" style="5" customWidth="1"/>
    <col min="1362" max="1363" width="9.5546875" style="5" customWidth="1"/>
    <col min="1364" max="1367" width="8.6640625" style="5" customWidth="1"/>
    <col min="1368" max="1368" width="6.5546875" style="5" customWidth="1"/>
    <col min="1369" max="1369" width="9.33203125" style="5" customWidth="1"/>
    <col min="1370" max="1536" width="9.109375" style="5"/>
    <col min="1537" max="1537" width="18.6640625" style="5" customWidth="1"/>
    <col min="1538" max="1539" width="8.88671875" style="5" customWidth="1"/>
    <col min="1540" max="1540" width="8.5546875" style="5" customWidth="1"/>
    <col min="1541" max="1541" width="9.33203125" style="5" customWidth="1"/>
    <col min="1542" max="1543" width="9.88671875" style="5" customWidth="1"/>
    <col min="1544" max="1544" width="7.5546875" style="5" customWidth="1"/>
    <col min="1545" max="1545" width="7.6640625" style="5" customWidth="1"/>
    <col min="1546" max="1547" width="10" style="5" customWidth="1"/>
    <col min="1548" max="1548" width="7.44140625" style="5" customWidth="1"/>
    <col min="1549" max="1549" width="8.6640625" style="5" customWidth="1"/>
    <col min="1550" max="1551" width="6.88671875" style="5" customWidth="1"/>
    <col min="1552" max="1552" width="8.109375" style="5" customWidth="1"/>
    <col min="1553" max="1553" width="6.5546875" style="5" customWidth="1"/>
    <col min="1554" max="1555" width="8.33203125" style="5" customWidth="1"/>
    <col min="1556" max="1556" width="6.44140625" style="5" customWidth="1"/>
    <col min="1557" max="1557" width="6.33203125" style="5" customWidth="1"/>
    <col min="1558" max="1561" width="0" style="5" hidden="1" customWidth="1"/>
    <col min="1562" max="1562" width="8.5546875" style="5" customWidth="1"/>
    <col min="1563" max="1563" width="8.88671875" style="5" customWidth="1"/>
    <col min="1564" max="1564" width="6.88671875" style="5" customWidth="1"/>
    <col min="1565" max="1565" width="8.33203125" style="5" customWidth="1"/>
    <col min="1566" max="1566" width="7.5546875" style="5" customWidth="1"/>
    <col min="1567" max="1567" width="7.88671875" style="5" customWidth="1"/>
    <col min="1568" max="1568" width="6.44140625" style="5" customWidth="1"/>
    <col min="1569" max="1569" width="7.5546875" style="5" customWidth="1"/>
    <col min="1570" max="1570" width="8.44140625" style="5" customWidth="1"/>
    <col min="1571" max="1571" width="7.44140625" style="5" customWidth="1"/>
    <col min="1572" max="1572" width="9.5546875" style="5" customWidth="1"/>
    <col min="1573" max="1575" width="6.6640625" style="5" customWidth="1"/>
    <col min="1576" max="1576" width="9.44140625" style="5" customWidth="1"/>
    <col min="1577" max="1577" width="6.5546875" style="5" customWidth="1"/>
    <col min="1578" max="1579" width="6.6640625" style="5" customWidth="1"/>
    <col min="1580" max="1580" width="7.44140625" style="5" customWidth="1"/>
    <col min="1581" max="1581" width="6" style="5" customWidth="1"/>
    <col min="1582" max="1582" width="7.33203125" style="5" customWidth="1"/>
    <col min="1583" max="1583" width="6.88671875" style="5" customWidth="1"/>
    <col min="1584" max="1584" width="9.5546875" style="5" customWidth="1"/>
    <col min="1585" max="1585" width="7.44140625" style="5" customWidth="1"/>
    <col min="1586" max="1586" width="8.5546875" style="5" customWidth="1"/>
    <col min="1587" max="1587" width="9.44140625" style="5" customWidth="1"/>
    <col min="1588" max="1588" width="7.33203125" style="5" customWidth="1"/>
    <col min="1589" max="1589" width="6.33203125" style="5" customWidth="1"/>
    <col min="1590" max="1593" width="0" style="5" hidden="1" customWidth="1"/>
    <col min="1594" max="1594" width="10" style="5" customWidth="1"/>
    <col min="1595" max="1595" width="10.6640625" style="5" customWidth="1"/>
    <col min="1596" max="1596" width="7.44140625" style="5" customWidth="1"/>
    <col min="1597" max="1597" width="7.6640625" style="5" customWidth="1"/>
    <col min="1598" max="1598" width="10.33203125" style="5" customWidth="1"/>
    <col min="1599" max="1599" width="9.6640625" style="5" customWidth="1"/>
    <col min="1600" max="1600" width="6.6640625" style="5" customWidth="1"/>
    <col min="1601" max="1601" width="8.109375" style="5" customWidth="1"/>
    <col min="1602" max="1602" width="8.44140625" style="5" customWidth="1"/>
    <col min="1603" max="1603" width="8.5546875" style="5" customWidth="1"/>
    <col min="1604" max="1604" width="6" style="5" customWidth="1"/>
    <col min="1605" max="1605" width="7.5546875" style="5" customWidth="1"/>
    <col min="1606" max="1606" width="8" style="5" customWidth="1"/>
    <col min="1607" max="1607" width="7.6640625" style="5" customWidth="1"/>
    <col min="1608" max="1608" width="6.44140625" style="5" customWidth="1"/>
    <col min="1609" max="1609" width="7.88671875" style="5" customWidth="1"/>
    <col min="1610" max="1612" width="9.5546875" style="5" customWidth="1"/>
    <col min="1613" max="1617" width="10.33203125" style="5" customWidth="1"/>
    <col min="1618" max="1619" width="9.5546875" style="5" customWidth="1"/>
    <col min="1620" max="1623" width="8.6640625" style="5" customWidth="1"/>
    <col min="1624" max="1624" width="6.5546875" style="5" customWidth="1"/>
    <col min="1625" max="1625" width="9.33203125" style="5" customWidth="1"/>
    <col min="1626" max="1792" width="9.109375" style="5"/>
    <col min="1793" max="1793" width="18.6640625" style="5" customWidth="1"/>
    <col min="1794" max="1795" width="8.88671875" style="5" customWidth="1"/>
    <col min="1796" max="1796" width="8.5546875" style="5" customWidth="1"/>
    <col min="1797" max="1797" width="9.33203125" style="5" customWidth="1"/>
    <col min="1798" max="1799" width="9.88671875" style="5" customWidth="1"/>
    <col min="1800" max="1800" width="7.5546875" style="5" customWidth="1"/>
    <col min="1801" max="1801" width="7.6640625" style="5" customWidth="1"/>
    <col min="1802" max="1803" width="10" style="5" customWidth="1"/>
    <col min="1804" max="1804" width="7.44140625" style="5" customWidth="1"/>
    <col min="1805" max="1805" width="8.6640625" style="5" customWidth="1"/>
    <col min="1806" max="1807" width="6.88671875" style="5" customWidth="1"/>
    <col min="1808" max="1808" width="8.109375" style="5" customWidth="1"/>
    <col min="1809" max="1809" width="6.5546875" style="5" customWidth="1"/>
    <col min="1810" max="1811" width="8.33203125" style="5" customWidth="1"/>
    <col min="1812" max="1812" width="6.44140625" style="5" customWidth="1"/>
    <col min="1813" max="1813" width="6.33203125" style="5" customWidth="1"/>
    <col min="1814" max="1817" width="0" style="5" hidden="1" customWidth="1"/>
    <col min="1818" max="1818" width="8.5546875" style="5" customWidth="1"/>
    <col min="1819" max="1819" width="8.88671875" style="5" customWidth="1"/>
    <col min="1820" max="1820" width="6.88671875" style="5" customWidth="1"/>
    <col min="1821" max="1821" width="8.33203125" style="5" customWidth="1"/>
    <col min="1822" max="1822" width="7.5546875" style="5" customWidth="1"/>
    <col min="1823" max="1823" width="7.88671875" style="5" customWidth="1"/>
    <col min="1824" max="1824" width="6.44140625" style="5" customWidth="1"/>
    <col min="1825" max="1825" width="7.5546875" style="5" customWidth="1"/>
    <col min="1826" max="1826" width="8.44140625" style="5" customWidth="1"/>
    <col min="1827" max="1827" width="7.44140625" style="5" customWidth="1"/>
    <col min="1828" max="1828" width="9.5546875" style="5" customWidth="1"/>
    <col min="1829" max="1831" width="6.6640625" style="5" customWidth="1"/>
    <col min="1832" max="1832" width="9.44140625" style="5" customWidth="1"/>
    <col min="1833" max="1833" width="6.5546875" style="5" customWidth="1"/>
    <col min="1834" max="1835" width="6.6640625" style="5" customWidth="1"/>
    <col min="1836" max="1836" width="7.44140625" style="5" customWidth="1"/>
    <col min="1837" max="1837" width="6" style="5" customWidth="1"/>
    <col min="1838" max="1838" width="7.33203125" style="5" customWidth="1"/>
    <col min="1839" max="1839" width="6.88671875" style="5" customWidth="1"/>
    <col min="1840" max="1840" width="9.5546875" style="5" customWidth="1"/>
    <col min="1841" max="1841" width="7.44140625" style="5" customWidth="1"/>
    <col min="1842" max="1842" width="8.5546875" style="5" customWidth="1"/>
    <col min="1843" max="1843" width="9.44140625" style="5" customWidth="1"/>
    <col min="1844" max="1844" width="7.33203125" style="5" customWidth="1"/>
    <col min="1845" max="1845" width="6.33203125" style="5" customWidth="1"/>
    <col min="1846" max="1849" width="0" style="5" hidden="1" customWidth="1"/>
    <col min="1850" max="1850" width="10" style="5" customWidth="1"/>
    <col min="1851" max="1851" width="10.6640625" style="5" customWidth="1"/>
    <col min="1852" max="1852" width="7.44140625" style="5" customWidth="1"/>
    <col min="1853" max="1853" width="7.6640625" style="5" customWidth="1"/>
    <col min="1854" max="1854" width="10.33203125" style="5" customWidth="1"/>
    <col min="1855" max="1855" width="9.6640625" style="5" customWidth="1"/>
    <col min="1856" max="1856" width="6.6640625" style="5" customWidth="1"/>
    <col min="1857" max="1857" width="8.109375" style="5" customWidth="1"/>
    <col min="1858" max="1858" width="8.44140625" style="5" customWidth="1"/>
    <col min="1859" max="1859" width="8.5546875" style="5" customWidth="1"/>
    <col min="1860" max="1860" width="6" style="5" customWidth="1"/>
    <col min="1861" max="1861" width="7.5546875" style="5" customWidth="1"/>
    <col min="1862" max="1862" width="8" style="5" customWidth="1"/>
    <col min="1863" max="1863" width="7.6640625" style="5" customWidth="1"/>
    <col min="1864" max="1864" width="6.44140625" style="5" customWidth="1"/>
    <col min="1865" max="1865" width="7.88671875" style="5" customWidth="1"/>
    <col min="1866" max="1868" width="9.5546875" style="5" customWidth="1"/>
    <col min="1869" max="1873" width="10.33203125" style="5" customWidth="1"/>
    <col min="1874" max="1875" width="9.5546875" style="5" customWidth="1"/>
    <col min="1876" max="1879" width="8.6640625" style="5" customWidth="1"/>
    <col min="1880" max="1880" width="6.5546875" style="5" customWidth="1"/>
    <col min="1881" max="1881" width="9.33203125" style="5" customWidth="1"/>
    <col min="1882" max="2048" width="9.109375" style="5"/>
    <col min="2049" max="2049" width="18.6640625" style="5" customWidth="1"/>
    <col min="2050" max="2051" width="8.88671875" style="5" customWidth="1"/>
    <col min="2052" max="2052" width="8.5546875" style="5" customWidth="1"/>
    <col min="2053" max="2053" width="9.33203125" style="5" customWidth="1"/>
    <col min="2054" max="2055" width="9.88671875" style="5" customWidth="1"/>
    <col min="2056" max="2056" width="7.5546875" style="5" customWidth="1"/>
    <col min="2057" max="2057" width="7.6640625" style="5" customWidth="1"/>
    <col min="2058" max="2059" width="10" style="5" customWidth="1"/>
    <col min="2060" max="2060" width="7.44140625" style="5" customWidth="1"/>
    <col min="2061" max="2061" width="8.6640625" style="5" customWidth="1"/>
    <col min="2062" max="2063" width="6.88671875" style="5" customWidth="1"/>
    <col min="2064" max="2064" width="8.109375" style="5" customWidth="1"/>
    <col min="2065" max="2065" width="6.5546875" style="5" customWidth="1"/>
    <col min="2066" max="2067" width="8.33203125" style="5" customWidth="1"/>
    <col min="2068" max="2068" width="6.44140625" style="5" customWidth="1"/>
    <col min="2069" max="2069" width="6.33203125" style="5" customWidth="1"/>
    <col min="2070" max="2073" width="0" style="5" hidden="1" customWidth="1"/>
    <col min="2074" max="2074" width="8.5546875" style="5" customWidth="1"/>
    <col min="2075" max="2075" width="8.88671875" style="5" customWidth="1"/>
    <col min="2076" max="2076" width="6.88671875" style="5" customWidth="1"/>
    <col min="2077" max="2077" width="8.33203125" style="5" customWidth="1"/>
    <col min="2078" max="2078" width="7.5546875" style="5" customWidth="1"/>
    <col min="2079" max="2079" width="7.88671875" style="5" customWidth="1"/>
    <col min="2080" max="2080" width="6.44140625" style="5" customWidth="1"/>
    <col min="2081" max="2081" width="7.5546875" style="5" customWidth="1"/>
    <col min="2082" max="2082" width="8.44140625" style="5" customWidth="1"/>
    <col min="2083" max="2083" width="7.44140625" style="5" customWidth="1"/>
    <col min="2084" max="2084" width="9.5546875" style="5" customWidth="1"/>
    <col min="2085" max="2087" width="6.6640625" style="5" customWidth="1"/>
    <col min="2088" max="2088" width="9.44140625" style="5" customWidth="1"/>
    <col min="2089" max="2089" width="6.5546875" style="5" customWidth="1"/>
    <col min="2090" max="2091" width="6.6640625" style="5" customWidth="1"/>
    <col min="2092" max="2092" width="7.44140625" style="5" customWidth="1"/>
    <col min="2093" max="2093" width="6" style="5" customWidth="1"/>
    <col min="2094" max="2094" width="7.33203125" style="5" customWidth="1"/>
    <col min="2095" max="2095" width="6.88671875" style="5" customWidth="1"/>
    <col min="2096" max="2096" width="9.5546875" style="5" customWidth="1"/>
    <col min="2097" max="2097" width="7.44140625" style="5" customWidth="1"/>
    <col min="2098" max="2098" width="8.5546875" style="5" customWidth="1"/>
    <col min="2099" max="2099" width="9.44140625" style="5" customWidth="1"/>
    <col min="2100" max="2100" width="7.33203125" style="5" customWidth="1"/>
    <col min="2101" max="2101" width="6.33203125" style="5" customWidth="1"/>
    <col min="2102" max="2105" width="0" style="5" hidden="1" customWidth="1"/>
    <col min="2106" max="2106" width="10" style="5" customWidth="1"/>
    <col min="2107" max="2107" width="10.6640625" style="5" customWidth="1"/>
    <col min="2108" max="2108" width="7.44140625" style="5" customWidth="1"/>
    <col min="2109" max="2109" width="7.6640625" style="5" customWidth="1"/>
    <col min="2110" max="2110" width="10.33203125" style="5" customWidth="1"/>
    <col min="2111" max="2111" width="9.6640625" style="5" customWidth="1"/>
    <col min="2112" max="2112" width="6.6640625" style="5" customWidth="1"/>
    <col min="2113" max="2113" width="8.109375" style="5" customWidth="1"/>
    <col min="2114" max="2114" width="8.44140625" style="5" customWidth="1"/>
    <col min="2115" max="2115" width="8.5546875" style="5" customWidth="1"/>
    <col min="2116" max="2116" width="6" style="5" customWidth="1"/>
    <col min="2117" max="2117" width="7.5546875" style="5" customWidth="1"/>
    <col min="2118" max="2118" width="8" style="5" customWidth="1"/>
    <col min="2119" max="2119" width="7.6640625" style="5" customWidth="1"/>
    <col min="2120" max="2120" width="6.44140625" style="5" customWidth="1"/>
    <col min="2121" max="2121" width="7.88671875" style="5" customWidth="1"/>
    <col min="2122" max="2124" width="9.5546875" style="5" customWidth="1"/>
    <col min="2125" max="2129" width="10.33203125" style="5" customWidth="1"/>
    <col min="2130" max="2131" width="9.5546875" style="5" customWidth="1"/>
    <col min="2132" max="2135" width="8.6640625" style="5" customWidth="1"/>
    <col min="2136" max="2136" width="6.5546875" style="5" customWidth="1"/>
    <col min="2137" max="2137" width="9.33203125" style="5" customWidth="1"/>
    <col min="2138" max="2304" width="9.109375" style="5"/>
    <col min="2305" max="2305" width="18.6640625" style="5" customWidth="1"/>
    <col min="2306" max="2307" width="8.88671875" style="5" customWidth="1"/>
    <col min="2308" max="2308" width="8.5546875" style="5" customWidth="1"/>
    <col min="2309" max="2309" width="9.33203125" style="5" customWidth="1"/>
    <col min="2310" max="2311" width="9.88671875" style="5" customWidth="1"/>
    <col min="2312" max="2312" width="7.5546875" style="5" customWidth="1"/>
    <col min="2313" max="2313" width="7.6640625" style="5" customWidth="1"/>
    <col min="2314" max="2315" width="10" style="5" customWidth="1"/>
    <col min="2316" max="2316" width="7.44140625" style="5" customWidth="1"/>
    <col min="2317" max="2317" width="8.6640625" style="5" customWidth="1"/>
    <col min="2318" max="2319" width="6.88671875" style="5" customWidth="1"/>
    <col min="2320" max="2320" width="8.109375" style="5" customWidth="1"/>
    <col min="2321" max="2321" width="6.5546875" style="5" customWidth="1"/>
    <col min="2322" max="2323" width="8.33203125" style="5" customWidth="1"/>
    <col min="2324" max="2324" width="6.44140625" style="5" customWidth="1"/>
    <col min="2325" max="2325" width="6.33203125" style="5" customWidth="1"/>
    <col min="2326" max="2329" width="0" style="5" hidden="1" customWidth="1"/>
    <col min="2330" max="2330" width="8.5546875" style="5" customWidth="1"/>
    <col min="2331" max="2331" width="8.88671875" style="5" customWidth="1"/>
    <col min="2332" max="2332" width="6.88671875" style="5" customWidth="1"/>
    <col min="2333" max="2333" width="8.33203125" style="5" customWidth="1"/>
    <col min="2334" max="2334" width="7.5546875" style="5" customWidth="1"/>
    <col min="2335" max="2335" width="7.88671875" style="5" customWidth="1"/>
    <col min="2336" max="2336" width="6.44140625" style="5" customWidth="1"/>
    <col min="2337" max="2337" width="7.5546875" style="5" customWidth="1"/>
    <col min="2338" max="2338" width="8.44140625" style="5" customWidth="1"/>
    <col min="2339" max="2339" width="7.44140625" style="5" customWidth="1"/>
    <col min="2340" max="2340" width="9.5546875" style="5" customWidth="1"/>
    <col min="2341" max="2343" width="6.6640625" style="5" customWidth="1"/>
    <col min="2344" max="2344" width="9.44140625" style="5" customWidth="1"/>
    <col min="2345" max="2345" width="6.5546875" style="5" customWidth="1"/>
    <col min="2346" max="2347" width="6.6640625" style="5" customWidth="1"/>
    <col min="2348" max="2348" width="7.44140625" style="5" customWidth="1"/>
    <col min="2349" max="2349" width="6" style="5" customWidth="1"/>
    <col min="2350" max="2350" width="7.33203125" style="5" customWidth="1"/>
    <col min="2351" max="2351" width="6.88671875" style="5" customWidth="1"/>
    <col min="2352" max="2352" width="9.5546875" style="5" customWidth="1"/>
    <col min="2353" max="2353" width="7.44140625" style="5" customWidth="1"/>
    <col min="2354" max="2354" width="8.5546875" style="5" customWidth="1"/>
    <col min="2355" max="2355" width="9.44140625" style="5" customWidth="1"/>
    <col min="2356" max="2356" width="7.33203125" style="5" customWidth="1"/>
    <col min="2357" max="2357" width="6.33203125" style="5" customWidth="1"/>
    <col min="2358" max="2361" width="0" style="5" hidden="1" customWidth="1"/>
    <col min="2362" max="2362" width="10" style="5" customWidth="1"/>
    <col min="2363" max="2363" width="10.6640625" style="5" customWidth="1"/>
    <col min="2364" max="2364" width="7.44140625" style="5" customWidth="1"/>
    <col min="2365" max="2365" width="7.6640625" style="5" customWidth="1"/>
    <col min="2366" max="2366" width="10.33203125" style="5" customWidth="1"/>
    <col min="2367" max="2367" width="9.6640625" style="5" customWidth="1"/>
    <col min="2368" max="2368" width="6.6640625" style="5" customWidth="1"/>
    <col min="2369" max="2369" width="8.109375" style="5" customWidth="1"/>
    <col min="2370" max="2370" width="8.44140625" style="5" customWidth="1"/>
    <col min="2371" max="2371" width="8.5546875" style="5" customWidth="1"/>
    <col min="2372" max="2372" width="6" style="5" customWidth="1"/>
    <col min="2373" max="2373" width="7.5546875" style="5" customWidth="1"/>
    <col min="2374" max="2374" width="8" style="5" customWidth="1"/>
    <col min="2375" max="2375" width="7.6640625" style="5" customWidth="1"/>
    <col min="2376" max="2376" width="6.44140625" style="5" customWidth="1"/>
    <col min="2377" max="2377" width="7.88671875" style="5" customWidth="1"/>
    <col min="2378" max="2380" width="9.5546875" style="5" customWidth="1"/>
    <col min="2381" max="2385" width="10.33203125" style="5" customWidth="1"/>
    <col min="2386" max="2387" width="9.5546875" style="5" customWidth="1"/>
    <col min="2388" max="2391" width="8.6640625" style="5" customWidth="1"/>
    <col min="2392" max="2392" width="6.5546875" style="5" customWidth="1"/>
    <col min="2393" max="2393" width="9.33203125" style="5" customWidth="1"/>
    <col min="2394" max="2560" width="9.109375" style="5"/>
    <col min="2561" max="2561" width="18.6640625" style="5" customWidth="1"/>
    <col min="2562" max="2563" width="8.88671875" style="5" customWidth="1"/>
    <col min="2564" max="2564" width="8.5546875" style="5" customWidth="1"/>
    <col min="2565" max="2565" width="9.33203125" style="5" customWidth="1"/>
    <col min="2566" max="2567" width="9.88671875" style="5" customWidth="1"/>
    <col min="2568" max="2568" width="7.5546875" style="5" customWidth="1"/>
    <col min="2569" max="2569" width="7.6640625" style="5" customWidth="1"/>
    <col min="2570" max="2571" width="10" style="5" customWidth="1"/>
    <col min="2572" max="2572" width="7.44140625" style="5" customWidth="1"/>
    <col min="2573" max="2573" width="8.6640625" style="5" customWidth="1"/>
    <col min="2574" max="2575" width="6.88671875" style="5" customWidth="1"/>
    <col min="2576" max="2576" width="8.109375" style="5" customWidth="1"/>
    <col min="2577" max="2577" width="6.5546875" style="5" customWidth="1"/>
    <col min="2578" max="2579" width="8.33203125" style="5" customWidth="1"/>
    <col min="2580" max="2580" width="6.44140625" style="5" customWidth="1"/>
    <col min="2581" max="2581" width="6.33203125" style="5" customWidth="1"/>
    <col min="2582" max="2585" width="0" style="5" hidden="1" customWidth="1"/>
    <col min="2586" max="2586" width="8.5546875" style="5" customWidth="1"/>
    <col min="2587" max="2587" width="8.88671875" style="5" customWidth="1"/>
    <col min="2588" max="2588" width="6.88671875" style="5" customWidth="1"/>
    <col min="2589" max="2589" width="8.33203125" style="5" customWidth="1"/>
    <col min="2590" max="2590" width="7.5546875" style="5" customWidth="1"/>
    <col min="2591" max="2591" width="7.88671875" style="5" customWidth="1"/>
    <col min="2592" max="2592" width="6.44140625" style="5" customWidth="1"/>
    <col min="2593" max="2593" width="7.5546875" style="5" customWidth="1"/>
    <col min="2594" max="2594" width="8.44140625" style="5" customWidth="1"/>
    <col min="2595" max="2595" width="7.44140625" style="5" customWidth="1"/>
    <col min="2596" max="2596" width="9.5546875" style="5" customWidth="1"/>
    <col min="2597" max="2599" width="6.6640625" style="5" customWidth="1"/>
    <col min="2600" max="2600" width="9.44140625" style="5" customWidth="1"/>
    <col min="2601" max="2601" width="6.5546875" style="5" customWidth="1"/>
    <col min="2602" max="2603" width="6.6640625" style="5" customWidth="1"/>
    <col min="2604" max="2604" width="7.44140625" style="5" customWidth="1"/>
    <col min="2605" max="2605" width="6" style="5" customWidth="1"/>
    <col min="2606" max="2606" width="7.33203125" style="5" customWidth="1"/>
    <col min="2607" max="2607" width="6.88671875" style="5" customWidth="1"/>
    <col min="2608" max="2608" width="9.5546875" style="5" customWidth="1"/>
    <col min="2609" max="2609" width="7.44140625" style="5" customWidth="1"/>
    <col min="2610" max="2610" width="8.5546875" style="5" customWidth="1"/>
    <col min="2611" max="2611" width="9.44140625" style="5" customWidth="1"/>
    <col min="2612" max="2612" width="7.33203125" style="5" customWidth="1"/>
    <col min="2613" max="2613" width="6.33203125" style="5" customWidth="1"/>
    <col min="2614" max="2617" width="0" style="5" hidden="1" customWidth="1"/>
    <col min="2618" max="2618" width="10" style="5" customWidth="1"/>
    <col min="2619" max="2619" width="10.6640625" style="5" customWidth="1"/>
    <col min="2620" max="2620" width="7.44140625" style="5" customWidth="1"/>
    <col min="2621" max="2621" width="7.6640625" style="5" customWidth="1"/>
    <col min="2622" max="2622" width="10.33203125" style="5" customWidth="1"/>
    <col min="2623" max="2623" width="9.6640625" style="5" customWidth="1"/>
    <col min="2624" max="2624" width="6.6640625" style="5" customWidth="1"/>
    <col min="2625" max="2625" width="8.109375" style="5" customWidth="1"/>
    <col min="2626" max="2626" width="8.44140625" style="5" customWidth="1"/>
    <col min="2627" max="2627" width="8.5546875" style="5" customWidth="1"/>
    <col min="2628" max="2628" width="6" style="5" customWidth="1"/>
    <col min="2629" max="2629" width="7.5546875" style="5" customWidth="1"/>
    <col min="2630" max="2630" width="8" style="5" customWidth="1"/>
    <col min="2631" max="2631" width="7.6640625" style="5" customWidth="1"/>
    <col min="2632" max="2632" width="6.44140625" style="5" customWidth="1"/>
    <col min="2633" max="2633" width="7.88671875" style="5" customWidth="1"/>
    <col min="2634" max="2636" width="9.5546875" style="5" customWidth="1"/>
    <col min="2637" max="2641" width="10.33203125" style="5" customWidth="1"/>
    <col min="2642" max="2643" width="9.5546875" style="5" customWidth="1"/>
    <col min="2644" max="2647" width="8.6640625" style="5" customWidth="1"/>
    <col min="2648" max="2648" width="6.5546875" style="5" customWidth="1"/>
    <col min="2649" max="2649" width="9.33203125" style="5" customWidth="1"/>
    <col min="2650" max="2816" width="9.109375" style="5"/>
    <col min="2817" max="2817" width="18.6640625" style="5" customWidth="1"/>
    <col min="2818" max="2819" width="8.88671875" style="5" customWidth="1"/>
    <col min="2820" max="2820" width="8.5546875" style="5" customWidth="1"/>
    <col min="2821" max="2821" width="9.33203125" style="5" customWidth="1"/>
    <col min="2822" max="2823" width="9.88671875" style="5" customWidth="1"/>
    <col min="2824" max="2824" width="7.5546875" style="5" customWidth="1"/>
    <col min="2825" max="2825" width="7.6640625" style="5" customWidth="1"/>
    <col min="2826" max="2827" width="10" style="5" customWidth="1"/>
    <col min="2828" max="2828" width="7.44140625" style="5" customWidth="1"/>
    <col min="2829" max="2829" width="8.6640625" style="5" customWidth="1"/>
    <col min="2830" max="2831" width="6.88671875" style="5" customWidth="1"/>
    <col min="2832" max="2832" width="8.109375" style="5" customWidth="1"/>
    <col min="2833" max="2833" width="6.5546875" style="5" customWidth="1"/>
    <col min="2834" max="2835" width="8.33203125" style="5" customWidth="1"/>
    <col min="2836" max="2836" width="6.44140625" style="5" customWidth="1"/>
    <col min="2837" max="2837" width="6.33203125" style="5" customWidth="1"/>
    <col min="2838" max="2841" width="0" style="5" hidden="1" customWidth="1"/>
    <col min="2842" max="2842" width="8.5546875" style="5" customWidth="1"/>
    <col min="2843" max="2843" width="8.88671875" style="5" customWidth="1"/>
    <col min="2844" max="2844" width="6.88671875" style="5" customWidth="1"/>
    <col min="2845" max="2845" width="8.33203125" style="5" customWidth="1"/>
    <col min="2846" max="2846" width="7.5546875" style="5" customWidth="1"/>
    <col min="2847" max="2847" width="7.88671875" style="5" customWidth="1"/>
    <col min="2848" max="2848" width="6.44140625" style="5" customWidth="1"/>
    <col min="2849" max="2849" width="7.5546875" style="5" customWidth="1"/>
    <col min="2850" max="2850" width="8.44140625" style="5" customWidth="1"/>
    <col min="2851" max="2851" width="7.44140625" style="5" customWidth="1"/>
    <col min="2852" max="2852" width="9.5546875" style="5" customWidth="1"/>
    <col min="2853" max="2855" width="6.6640625" style="5" customWidth="1"/>
    <col min="2856" max="2856" width="9.44140625" style="5" customWidth="1"/>
    <col min="2857" max="2857" width="6.5546875" style="5" customWidth="1"/>
    <col min="2858" max="2859" width="6.6640625" style="5" customWidth="1"/>
    <col min="2860" max="2860" width="7.44140625" style="5" customWidth="1"/>
    <col min="2861" max="2861" width="6" style="5" customWidth="1"/>
    <col min="2862" max="2862" width="7.33203125" style="5" customWidth="1"/>
    <col min="2863" max="2863" width="6.88671875" style="5" customWidth="1"/>
    <col min="2864" max="2864" width="9.5546875" style="5" customWidth="1"/>
    <col min="2865" max="2865" width="7.44140625" style="5" customWidth="1"/>
    <col min="2866" max="2866" width="8.5546875" style="5" customWidth="1"/>
    <col min="2867" max="2867" width="9.44140625" style="5" customWidth="1"/>
    <col min="2868" max="2868" width="7.33203125" style="5" customWidth="1"/>
    <col min="2869" max="2869" width="6.33203125" style="5" customWidth="1"/>
    <col min="2870" max="2873" width="0" style="5" hidden="1" customWidth="1"/>
    <col min="2874" max="2874" width="10" style="5" customWidth="1"/>
    <col min="2875" max="2875" width="10.6640625" style="5" customWidth="1"/>
    <col min="2876" max="2876" width="7.44140625" style="5" customWidth="1"/>
    <col min="2877" max="2877" width="7.6640625" style="5" customWidth="1"/>
    <col min="2878" max="2878" width="10.33203125" style="5" customWidth="1"/>
    <col min="2879" max="2879" width="9.6640625" style="5" customWidth="1"/>
    <col min="2880" max="2880" width="6.6640625" style="5" customWidth="1"/>
    <col min="2881" max="2881" width="8.109375" style="5" customWidth="1"/>
    <col min="2882" max="2882" width="8.44140625" style="5" customWidth="1"/>
    <col min="2883" max="2883" width="8.5546875" style="5" customWidth="1"/>
    <col min="2884" max="2884" width="6" style="5" customWidth="1"/>
    <col min="2885" max="2885" width="7.5546875" style="5" customWidth="1"/>
    <col min="2886" max="2886" width="8" style="5" customWidth="1"/>
    <col min="2887" max="2887" width="7.6640625" style="5" customWidth="1"/>
    <col min="2888" max="2888" width="6.44140625" style="5" customWidth="1"/>
    <col min="2889" max="2889" width="7.88671875" style="5" customWidth="1"/>
    <col min="2890" max="2892" width="9.5546875" style="5" customWidth="1"/>
    <col min="2893" max="2897" width="10.33203125" style="5" customWidth="1"/>
    <col min="2898" max="2899" width="9.5546875" style="5" customWidth="1"/>
    <col min="2900" max="2903" width="8.6640625" style="5" customWidth="1"/>
    <col min="2904" max="2904" width="6.5546875" style="5" customWidth="1"/>
    <col min="2905" max="2905" width="9.33203125" style="5" customWidth="1"/>
    <col min="2906" max="3072" width="9.109375" style="5"/>
    <col min="3073" max="3073" width="18.6640625" style="5" customWidth="1"/>
    <col min="3074" max="3075" width="8.88671875" style="5" customWidth="1"/>
    <col min="3076" max="3076" width="8.5546875" style="5" customWidth="1"/>
    <col min="3077" max="3077" width="9.33203125" style="5" customWidth="1"/>
    <col min="3078" max="3079" width="9.88671875" style="5" customWidth="1"/>
    <col min="3080" max="3080" width="7.5546875" style="5" customWidth="1"/>
    <col min="3081" max="3081" width="7.6640625" style="5" customWidth="1"/>
    <col min="3082" max="3083" width="10" style="5" customWidth="1"/>
    <col min="3084" max="3084" width="7.44140625" style="5" customWidth="1"/>
    <col min="3085" max="3085" width="8.6640625" style="5" customWidth="1"/>
    <col min="3086" max="3087" width="6.88671875" style="5" customWidth="1"/>
    <col min="3088" max="3088" width="8.109375" style="5" customWidth="1"/>
    <col min="3089" max="3089" width="6.5546875" style="5" customWidth="1"/>
    <col min="3090" max="3091" width="8.33203125" style="5" customWidth="1"/>
    <col min="3092" max="3092" width="6.44140625" style="5" customWidth="1"/>
    <col min="3093" max="3093" width="6.33203125" style="5" customWidth="1"/>
    <col min="3094" max="3097" width="0" style="5" hidden="1" customWidth="1"/>
    <col min="3098" max="3098" width="8.5546875" style="5" customWidth="1"/>
    <col min="3099" max="3099" width="8.88671875" style="5" customWidth="1"/>
    <col min="3100" max="3100" width="6.88671875" style="5" customWidth="1"/>
    <col min="3101" max="3101" width="8.33203125" style="5" customWidth="1"/>
    <col min="3102" max="3102" width="7.5546875" style="5" customWidth="1"/>
    <col min="3103" max="3103" width="7.88671875" style="5" customWidth="1"/>
    <col min="3104" max="3104" width="6.44140625" style="5" customWidth="1"/>
    <col min="3105" max="3105" width="7.5546875" style="5" customWidth="1"/>
    <col min="3106" max="3106" width="8.44140625" style="5" customWidth="1"/>
    <col min="3107" max="3107" width="7.44140625" style="5" customWidth="1"/>
    <col min="3108" max="3108" width="9.5546875" style="5" customWidth="1"/>
    <col min="3109" max="3111" width="6.6640625" style="5" customWidth="1"/>
    <col min="3112" max="3112" width="9.44140625" style="5" customWidth="1"/>
    <col min="3113" max="3113" width="6.5546875" style="5" customWidth="1"/>
    <col min="3114" max="3115" width="6.6640625" style="5" customWidth="1"/>
    <col min="3116" max="3116" width="7.44140625" style="5" customWidth="1"/>
    <col min="3117" max="3117" width="6" style="5" customWidth="1"/>
    <col min="3118" max="3118" width="7.33203125" style="5" customWidth="1"/>
    <col min="3119" max="3119" width="6.88671875" style="5" customWidth="1"/>
    <col min="3120" max="3120" width="9.5546875" style="5" customWidth="1"/>
    <col min="3121" max="3121" width="7.44140625" style="5" customWidth="1"/>
    <col min="3122" max="3122" width="8.5546875" style="5" customWidth="1"/>
    <col min="3123" max="3123" width="9.44140625" style="5" customWidth="1"/>
    <col min="3124" max="3124" width="7.33203125" style="5" customWidth="1"/>
    <col min="3125" max="3125" width="6.33203125" style="5" customWidth="1"/>
    <col min="3126" max="3129" width="0" style="5" hidden="1" customWidth="1"/>
    <col min="3130" max="3130" width="10" style="5" customWidth="1"/>
    <col min="3131" max="3131" width="10.6640625" style="5" customWidth="1"/>
    <col min="3132" max="3132" width="7.44140625" style="5" customWidth="1"/>
    <col min="3133" max="3133" width="7.6640625" style="5" customWidth="1"/>
    <col min="3134" max="3134" width="10.33203125" style="5" customWidth="1"/>
    <col min="3135" max="3135" width="9.6640625" style="5" customWidth="1"/>
    <col min="3136" max="3136" width="6.6640625" style="5" customWidth="1"/>
    <col min="3137" max="3137" width="8.109375" style="5" customWidth="1"/>
    <col min="3138" max="3138" width="8.44140625" style="5" customWidth="1"/>
    <col min="3139" max="3139" width="8.5546875" style="5" customWidth="1"/>
    <col min="3140" max="3140" width="6" style="5" customWidth="1"/>
    <col min="3141" max="3141" width="7.5546875" style="5" customWidth="1"/>
    <col min="3142" max="3142" width="8" style="5" customWidth="1"/>
    <col min="3143" max="3143" width="7.6640625" style="5" customWidth="1"/>
    <col min="3144" max="3144" width="6.44140625" style="5" customWidth="1"/>
    <col min="3145" max="3145" width="7.88671875" style="5" customWidth="1"/>
    <col min="3146" max="3148" width="9.5546875" style="5" customWidth="1"/>
    <col min="3149" max="3153" width="10.33203125" style="5" customWidth="1"/>
    <col min="3154" max="3155" width="9.5546875" style="5" customWidth="1"/>
    <col min="3156" max="3159" width="8.6640625" style="5" customWidth="1"/>
    <col min="3160" max="3160" width="6.5546875" style="5" customWidth="1"/>
    <col min="3161" max="3161" width="9.33203125" style="5" customWidth="1"/>
    <col min="3162" max="3328" width="9.109375" style="5"/>
    <col min="3329" max="3329" width="18.6640625" style="5" customWidth="1"/>
    <col min="3330" max="3331" width="8.88671875" style="5" customWidth="1"/>
    <col min="3332" max="3332" width="8.5546875" style="5" customWidth="1"/>
    <col min="3333" max="3333" width="9.33203125" style="5" customWidth="1"/>
    <col min="3334" max="3335" width="9.88671875" style="5" customWidth="1"/>
    <col min="3336" max="3336" width="7.5546875" style="5" customWidth="1"/>
    <col min="3337" max="3337" width="7.6640625" style="5" customWidth="1"/>
    <col min="3338" max="3339" width="10" style="5" customWidth="1"/>
    <col min="3340" max="3340" width="7.44140625" style="5" customWidth="1"/>
    <col min="3341" max="3341" width="8.6640625" style="5" customWidth="1"/>
    <col min="3342" max="3343" width="6.88671875" style="5" customWidth="1"/>
    <col min="3344" max="3344" width="8.109375" style="5" customWidth="1"/>
    <col min="3345" max="3345" width="6.5546875" style="5" customWidth="1"/>
    <col min="3346" max="3347" width="8.33203125" style="5" customWidth="1"/>
    <col min="3348" max="3348" width="6.44140625" style="5" customWidth="1"/>
    <col min="3349" max="3349" width="6.33203125" style="5" customWidth="1"/>
    <col min="3350" max="3353" width="0" style="5" hidden="1" customWidth="1"/>
    <col min="3354" max="3354" width="8.5546875" style="5" customWidth="1"/>
    <col min="3355" max="3355" width="8.88671875" style="5" customWidth="1"/>
    <col min="3356" max="3356" width="6.88671875" style="5" customWidth="1"/>
    <col min="3357" max="3357" width="8.33203125" style="5" customWidth="1"/>
    <col min="3358" max="3358" width="7.5546875" style="5" customWidth="1"/>
    <col min="3359" max="3359" width="7.88671875" style="5" customWidth="1"/>
    <col min="3360" max="3360" width="6.44140625" style="5" customWidth="1"/>
    <col min="3361" max="3361" width="7.5546875" style="5" customWidth="1"/>
    <col min="3362" max="3362" width="8.44140625" style="5" customWidth="1"/>
    <col min="3363" max="3363" width="7.44140625" style="5" customWidth="1"/>
    <col min="3364" max="3364" width="9.5546875" style="5" customWidth="1"/>
    <col min="3365" max="3367" width="6.6640625" style="5" customWidth="1"/>
    <col min="3368" max="3368" width="9.44140625" style="5" customWidth="1"/>
    <col min="3369" max="3369" width="6.5546875" style="5" customWidth="1"/>
    <col min="3370" max="3371" width="6.6640625" style="5" customWidth="1"/>
    <col min="3372" max="3372" width="7.44140625" style="5" customWidth="1"/>
    <col min="3373" max="3373" width="6" style="5" customWidth="1"/>
    <col min="3374" max="3374" width="7.33203125" style="5" customWidth="1"/>
    <col min="3375" max="3375" width="6.88671875" style="5" customWidth="1"/>
    <col min="3376" max="3376" width="9.5546875" style="5" customWidth="1"/>
    <col min="3377" max="3377" width="7.44140625" style="5" customWidth="1"/>
    <col min="3378" max="3378" width="8.5546875" style="5" customWidth="1"/>
    <col min="3379" max="3379" width="9.44140625" style="5" customWidth="1"/>
    <col min="3380" max="3380" width="7.33203125" style="5" customWidth="1"/>
    <col min="3381" max="3381" width="6.33203125" style="5" customWidth="1"/>
    <col min="3382" max="3385" width="0" style="5" hidden="1" customWidth="1"/>
    <col min="3386" max="3386" width="10" style="5" customWidth="1"/>
    <col min="3387" max="3387" width="10.6640625" style="5" customWidth="1"/>
    <col min="3388" max="3388" width="7.44140625" style="5" customWidth="1"/>
    <col min="3389" max="3389" width="7.6640625" style="5" customWidth="1"/>
    <col min="3390" max="3390" width="10.33203125" style="5" customWidth="1"/>
    <col min="3391" max="3391" width="9.6640625" style="5" customWidth="1"/>
    <col min="3392" max="3392" width="6.6640625" style="5" customWidth="1"/>
    <col min="3393" max="3393" width="8.109375" style="5" customWidth="1"/>
    <col min="3394" max="3394" width="8.44140625" style="5" customWidth="1"/>
    <col min="3395" max="3395" width="8.5546875" style="5" customWidth="1"/>
    <col min="3396" max="3396" width="6" style="5" customWidth="1"/>
    <col min="3397" max="3397" width="7.5546875" style="5" customWidth="1"/>
    <col min="3398" max="3398" width="8" style="5" customWidth="1"/>
    <col min="3399" max="3399" width="7.6640625" style="5" customWidth="1"/>
    <col min="3400" max="3400" width="6.44140625" style="5" customWidth="1"/>
    <col min="3401" max="3401" width="7.88671875" style="5" customWidth="1"/>
    <col min="3402" max="3404" width="9.5546875" style="5" customWidth="1"/>
    <col min="3405" max="3409" width="10.33203125" style="5" customWidth="1"/>
    <col min="3410" max="3411" width="9.5546875" style="5" customWidth="1"/>
    <col min="3412" max="3415" width="8.6640625" style="5" customWidth="1"/>
    <col min="3416" max="3416" width="6.5546875" style="5" customWidth="1"/>
    <col min="3417" max="3417" width="9.33203125" style="5" customWidth="1"/>
    <col min="3418" max="3584" width="9.109375" style="5"/>
    <col min="3585" max="3585" width="18.6640625" style="5" customWidth="1"/>
    <col min="3586" max="3587" width="8.88671875" style="5" customWidth="1"/>
    <col min="3588" max="3588" width="8.5546875" style="5" customWidth="1"/>
    <col min="3589" max="3589" width="9.33203125" style="5" customWidth="1"/>
    <col min="3590" max="3591" width="9.88671875" style="5" customWidth="1"/>
    <col min="3592" max="3592" width="7.5546875" style="5" customWidth="1"/>
    <col min="3593" max="3593" width="7.6640625" style="5" customWidth="1"/>
    <col min="3594" max="3595" width="10" style="5" customWidth="1"/>
    <col min="3596" max="3596" width="7.44140625" style="5" customWidth="1"/>
    <col min="3597" max="3597" width="8.6640625" style="5" customWidth="1"/>
    <col min="3598" max="3599" width="6.88671875" style="5" customWidth="1"/>
    <col min="3600" max="3600" width="8.109375" style="5" customWidth="1"/>
    <col min="3601" max="3601" width="6.5546875" style="5" customWidth="1"/>
    <col min="3602" max="3603" width="8.33203125" style="5" customWidth="1"/>
    <col min="3604" max="3604" width="6.44140625" style="5" customWidth="1"/>
    <col min="3605" max="3605" width="6.33203125" style="5" customWidth="1"/>
    <col min="3606" max="3609" width="0" style="5" hidden="1" customWidth="1"/>
    <col min="3610" max="3610" width="8.5546875" style="5" customWidth="1"/>
    <col min="3611" max="3611" width="8.88671875" style="5" customWidth="1"/>
    <col min="3612" max="3612" width="6.88671875" style="5" customWidth="1"/>
    <col min="3613" max="3613" width="8.33203125" style="5" customWidth="1"/>
    <col min="3614" max="3614" width="7.5546875" style="5" customWidth="1"/>
    <col min="3615" max="3615" width="7.88671875" style="5" customWidth="1"/>
    <col min="3616" max="3616" width="6.44140625" style="5" customWidth="1"/>
    <col min="3617" max="3617" width="7.5546875" style="5" customWidth="1"/>
    <col min="3618" max="3618" width="8.44140625" style="5" customWidth="1"/>
    <col min="3619" max="3619" width="7.44140625" style="5" customWidth="1"/>
    <col min="3620" max="3620" width="9.5546875" style="5" customWidth="1"/>
    <col min="3621" max="3623" width="6.6640625" style="5" customWidth="1"/>
    <col min="3624" max="3624" width="9.44140625" style="5" customWidth="1"/>
    <col min="3625" max="3625" width="6.5546875" style="5" customWidth="1"/>
    <col min="3626" max="3627" width="6.6640625" style="5" customWidth="1"/>
    <col min="3628" max="3628" width="7.44140625" style="5" customWidth="1"/>
    <col min="3629" max="3629" width="6" style="5" customWidth="1"/>
    <col min="3630" max="3630" width="7.33203125" style="5" customWidth="1"/>
    <col min="3631" max="3631" width="6.88671875" style="5" customWidth="1"/>
    <col min="3632" max="3632" width="9.5546875" style="5" customWidth="1"/>
    <col min="3633" max="3633" width="7.44140625" style="5" customWidth="1"/>
    <col min="3634" max="3634" width="8.5546875" style="5" customWidth="1"/>
    <col min="3635" max="3635" width="9.44140625" style="5" customWidth="1"/>
    <col min="3636" max="3636" width="7.33203125" style="5" customWidth="1"/>
    <col min="3637" max="3637" width="6.33203125" style="5" customWidth="1"/>
    <col min="3638" max="3641" width="0" style="5" hidden="1" customWidth="1"/>
    <col min="3642" max="3642" width="10" style="5" customWidth="1"/>
    <col min="3643" max="3643" width="10.6640625" style="5" customWidth="1"/>
    <col min="3644" max="3644" width="7.44140625" style="5" customWidth="1"/>
    <col min="3645" max="3645" width="7.6640625" style="5" customWidth="1"/>
    <col min="3646" max="3646" width="10.33203125" style="5" customWidth="1"/>
    <col min="3647" max="3647" width="9.6640625" style="5" customWidth="1"/>
    <col min="3648" max="3648" width="6.6640625" style="5" customWidth="1"/>
    <col min="3649" max="3649" width="8.109375" style="5" customWidth="1"/>
    <col min="3650" max="3650" width="8.44140625" style="5" customWidth="1"/>
    <col min="3651" max="3651" width="8.5546875" style="5" customWidth="1"/>
    <col min="3652" max="3652" width="6" style="5" customWidth="1"/>
    <col min="3653" max="3653" width="7.5546875" style="5" customWidth="1"/>
    <col min="3654" max="3654" width="8" style="5" customWidth="1"/>
    <col min="3655" max="3655" width="7.6640625" style="5" customWidth="1"/>
    <col min="3656" max="3656" width="6.44140625" style="5" customWidth="1"/>
    <col min="3657" max="3657" width="7.88671875" style="5" customWidth="1"/>
    <col min="3658" max="3660" width="9.5546875" style="5" customWidth="1"/>
    <col min="3661" max="3665" width="10.33203125" style="5" customWidth="1"/>
    <col min="3666" max="3667" width="9.5546875" style="5" customWidth="1"/>
    <col min="3668" max="3671" width="8.6640625" style="5" customWidth="1"/>
    <col min="3672" max="3672" width="6.5546875" style="5" customWidth="1"/>
    <col min="3673" max="3673" width="9.33203125" style="5" customWidth="1"/>
    <col min="3674" max="3840" width="9.109375" style="5"/>
    <col min="3841" max="3841" width="18.6640625" style="5" customWidth="1"/>
    <col min="3842" max="3843" width="8.88671875" style="5" customWidth="1"/>
    <col min="3844" max="3844" width="8.5546875" style="5" customWidth="1"/>
    <col min="3845" max="3845" width="9.33203125" style="5" customWidth="1"/>
    <col min="3846" max="3847" width="9.88671875" style="5" customWidth="1"/>
    <col min="3848" max="3848" width="7.5546875" style="5" customWidth="1"/>
    <col min="3849" max="3849" width="7.6640625" style="5" customWidth="1"/>
    <col min="3850" max="3851" width="10" style="5" customWidth="1"/>
    <col min="3852" max="3852" width="7.44140625" style="5" customWidth="1"/>
    <col min="3853" max="3853" width="8.6640625" style="5" customWidth="1"/>
    <col min="3854" max="3855" width="6.88671875" style="5" customWidth="1"/>
    <col min="3856" max="3856" width="8.109375" style="5" customWidth="1"/>
    <col min="3857" max="3857" width="6.5546875" style="5" customWidth="1"/>
    <col min="3858" max="3859" width="8.33203125" style="5" customWidth="1"/>
    <col min="3860" max="3860" width="6.44140625" style="5" customWidth="1"/>
    <col min="3861" max="3861" width="6.33203125" style="5" customWidth="1"/>
    <col min="3862" max="3865" width="0" style="5" hidden="1" customWidth="1"/>
    <col min="3866" max="3866" width="8.5546875" style="5" customWidth="1"/>
    <col min="3867" max="3867" width="8.88671875" style="5" customWidth="1"/>
    <col min="3868" max="3868" width="6.88671875" style="5" customWidth="1"/>
    <col min="3869" max="3869" width="8.33203125" style="5" customWidth="1"/>
    <col min="3870" max="3870" width="7.5546875" style="5" customWidth="1"/>
    <col min="3871" max="3871" width="7.88671875" style="5" customWidth="1"/>
    <col min="3872" max="3872" width="6.44140625" style="5" customWidth="1"/>
    <col min="3873" max="3873" width="7.5546875" style="5" customWidth="1"/>
    <col min="3874" max="3874" width="8.44140625" style="5" customWidth="1"/>
    <col min="3875" max="3875" width="7.44140625" style="5" customWidth="1"/>
    <col min="3876" max="3876" width="9.5546875" style="5" customWidth="1"/>
    <col min="3877" max="3879" width="6.6640625" style="5" customWidth="1"/>
    <col min="3880" max="3880" width="9.44140625" style="5" customWidth="1"/>
    <col min="3881" max="3881" width="6.5546875" style="5" customWidth="1"/>
    <col min="3882" max="3883" width="6.6640625" style="5" customWidth="1"/>
    <col min="3884" max="3884" width="7.44140625" style="5" customWidth="1"/>
    <col min="3885" max="3885" width="6" style="5" customWidth="1"/>
    <col min="3886" max="3886" width="7.33203125" style="5" customWidth="1"/>
    <col min="3887" max="3887" width="6.88671875" style="5" customWidth="1"/>
    <col min="3888" max="3888" width="9.5546875" style="5" customWidth="1"/>
    <col min="3889" max="3889" width="7.44140625" style="5" customWidth="1"/>
    <col min="3890" max="3890" width="8.5546875" style="5" customWidth="1"/>
    <col min="3891" max="3891" width="9.44140625" style="5" customWidth="1"/>
    <col min="3892" max="3892" width="7.33203125" style="5" customWidth="1"/>
    <col min="3893" max="3893" width="6.33203125" style="5" customWidth="1"/>
    <col min="3894" max="3897" width="0" style="5" hidden="1" customWidth="1"/>
    <col min="3898" max="3898" width="10" style="5" customWidth="1"/>
    <col min="3899" max="3899" width="10.6640625" style="5" customWidth="1"/>
    <col min="3900" max="3900" width="7.44140625" style="5" customWidth="1"/>
    <col min="3901" max="3901" width="7.6640625" style="5" customWidth="1"/>
    <col min="3902" max="3902" width="10.33203125" style="5" customWidth="1"/>
    <col min="3903" max="3903" width="9.6640625" style="5" customWidth="1"/>
    <col min="3904" max="3904" width="6.6640625" style="5" customWidth="1"/>
    <col min="3905" max="3905" width="8.109375" style="5" customWidth="1"/>
    <col min="3906" max="3906" width="8.44140625" style="5" customWidth="1"/>
    <col min="3907" max="3907" width="8.5546875" style="5" customWidth="1"/>
    <col min="3908" max="3908" width="6" style="5" customWidth="1"/>
    <col min="3909" max="3909" width="7.5546875" style="5" customWidth="1"/>
    <col min="3910" max="3910" width="8" style="5" customWidth="1"/>
    <col min="3911" max="3911" width="7.6640625" style="5" customWidth="1"/>
    <col min="3912" max="3912" width="6.44140625" style="5" customWidth="1"/>
    <col min="3913" max="3913" width="7.88671875" style="5" customWidth="1"/>
    <col min="3914" max="3916" width="9.5546875" style="5" customWidth="1"/>
    <col min="3917" max="3921" width="10.33203125" style="5" customWidth="1"/>
    <col min="3922" max="3923" width="9.5546875" style="5" customWidth="1"/>
    <col min="3924" max="3927" width="8.6640625" style="5" customWidth="1"/>
    <col min="3928" max="3928" width="6.5546875" style="5" customWidth="1"/>
    <col min="3929" max="3929" width="9.33203125" style="5" customWidth="1"/>
    <col min="3930" max="4096" width="9.109375" style="5"/>
    <col min="4097" max="4097" width="18.6640625" style="5" customWidth="1"/>
    <col min="4098" max="4099" width="8.88671875" style="5" customWidth="1"/>
    <col min="4100" max="4100" width="8.5546875" style="5" customWidth="1"/>
    <col min="4101" max="4101" width="9.33203125" style="5" customWidth="1"/>
    <col min="4102" max="4103" width="9.88671875" style="5" customWidth="1"/>
    <col min="4104" max="4104" width="7.5546875" style="5" customWidth="1"/>
    <col min="4105" max="4105" width="7.6640625" style="5" customWidth="1"/>
    <col min="4106" max="4107" width="10" style="5" customWidth="1"/>
    <col min="4108" max="4108" width="7.44140625" style="5" customWidth="1"/>
    <col min="4109" max="4109" width="8.6640625" style="5" customWidth="1"/>
    <col min="4110" max="4111" width="6.88671875" style="5" customWidth="1"/>
    <col min="4112" max="4112" width="8.109375" style="5" customWidth="1"/>
    <col min="4113" max="4113" width="6.5546875" style="5" customWidth="1"/>
    <col min="4114" max="4115" width="8.33203125" style="5" customWidth="1"/>
    <col min="4116" max="4116" width="6.44140625" style="5" customWidth="1"/>
    <col min="4117" max="4117" width="6.33203125" style="5" customWidth="1"/>
    <col min="4118" max="4121" width="0" style="5" hidden="1" customWidth="1"/>
    <col min="4122" max="4122" width="8.5546875" style="5" customWidth="1"/>
    <col min="4123" max="4123" width="8.88671875" style="5" customWidth="1"/>
    <col min="4124" max="4124" width="6.88671875" style="5" customWidth="1"/>
    <col min="4125" max="4125" width="8.33203125" style="5" customWidth="1"/>
    <col min="4126" max="4126" width="7.5546875" style="5" customWidth="1"/>
    <col min="4127" max="4127" width="7.88671875" style="5" customWidth="1"/>
    <col min="4128" max="4128" width="6.44140625" style="5" customWidth="1"/>
    <col min="4129" max="4129" width="7.5546875" style="5" customWidth="1"/>
    <col min="4130" max="4130" width="8.44140625" style="5" customWidth="1"/>
    <col min="4131" max="4131" width="7.44140625" style="5" customWidth="1"/>
    <col min="4132" max="4132" width="9.5546875" style="5" customWidth="1"/>
    <col min="4133" max="4135" width="6.6640625" style="5" customWidth="1"/>
    <col min="4136" max="4136" width="9.44140625" style="5" customWidth="1"/>
    <col min="4137" max="4137" width="6.5546875" style="5" customWidth="1"/>
    <col min="4138" max="4139" width="6.6640625" style="5" customWidth="1"/>
    <col min="4140" max="4140" width="7.44140625" style="5" customWidth="1"/>
    <col min="4141" max="4141" width="6" style="5" customWidth="1"/>
    <col min="4142" max="4142" width="7.33203125" style="5" customWidth="1"/>
    <col min="4143" max="4143" width="6.88671875" style="5" customWidth="1"/>
    <col min="4144" max="4144" width="9.5546875" style="5" customWidth="1"/>
    <col min="4145" max="4145" width="7.44140625" style="5" customWidth="1"/>
    <col min="4146" max="4146" width="8.5546875" style="5" customWidth="1"/>
    <col min="4147" max="4147" width="9.44140625" style="5" customWidth="1"/>
    <col min="4148" max="4148" width="7.33203125" style="5" customWidth="1"/>
    <col min="4149" max="4149" width="6.33203125" style="5" customWidth="1"/>
    <col min="4150" max="4153" width="0" style="5" hidden="1" customWidth="1"/>
    <col min="4154" max="4154" width="10" style="5" customWidth="1"/>
    <col min="4155" max="4155" width="10.6640625" style="5" customWidth="1"/>
    <col min="4156" max="4156" width="7.44140625" style="5" customWidth="1"/>
    <col min="4157" max="4157" width="7.6640625" style="5" customWidth="1"/>
    <col min="4158" max="4158" width="10.33203125" style="5" customWidth="1"/>
    <col min="4159" max="4159" width="9.6640625" style="5" customWidth="1"/>
    <col min="4160" max="4160" width="6.6640625" style="5" customWidth="1"/>
    <col min="4161" max="4161" width="8.109375" style="5" customWidth="1"/>
    <col min="4162" max="4162" width="8.44140625" style="5" customWidth="1"/>
    <col min="4163" max="4163" width="8.5546875" style="5" customWidth="1"/>
    <col min="4164" max="4164" width="6" style="5" customWidth="1"/>
    <col min="4165" max="4165" width="7.5546875" style="5" customWidth="1"/>
    <col min="4166" max="4166" width="8" style="5" customWidth="1"/>
    <col min="4167" max="4167" width="7.6640625" style="5" customWidth="1"/>
    <col min="4168" max="4168" width="6.44140625" style="5" customWidth="1"/>
    <col min="4169" max="4169" width="7.88671875" style="5" customWidth="1"/>
    <col min="4170" max="4172" width="9.5546875" style="5" customWidth="1"/>
    <col min="4173" max="4177" width="10.33203125" style="5" customWidth="1"/>
    <col min="4178" max="4179" width="9.5546875" style="5" customWidth="1"/>
    <col min="4180" max="4183" width="8.6640625" style="5" customWidth="1"/>
    <col min="4184" max="4184" width="6.5546875" style="5" customWidth="1"/>
    <col min="4185" max="4185" width="9.33203125" style="5" customWidth="1"/>
    <col min="4186" max="4352" width="9.109375" style="5"/>
    <col min="4353" max="4353" width="18.6640625" style="5" customWidth="1"/>
    <col min="4354" max="4355" width="8.88671875" style="5" customWidth="1"/>
    <col min="4356" max="4356" width="8.5546875" style="5" customWidth="1"/>
    <col min="4357" max="4357" width="9.33203125" style="5" customWidth="1"/>
    <col min="4358" max="4359" width="9.88671875" style="5" customWidth="1"/>
    <col min="4360" max="4360" width="7.5546875" style="5" customWidth="1"/>
    <col min="4361" max="4361" width="7.6640625" style="5" customWidth="1"/>
    <col min="4362" max="4363" width="10" style="5" customWidth="1"/>
    <col min="4364" max="4364" width="7.44140625" style="5" customWidth="1"/>
    <col min="4365" max="4365" width="8.6640625" style="5" customWidth="1"/>
    <col min="4366" max="4367" width="6.88671875" style="5" customWidth="1"/>
    <col min="4368" max="4368" width="8.109375" style="5" customWidth="1"/>
    <col min="4369" max="4369" width="6.5546875" style="5" customWidth="1"/>
    <col min="4370" max="4371" width="8.33203125" style="5" customWidth="1"/>
    <col min="4372" max="4372" width="6.44140625" style="5" customWidth="1"/>
    <col min="4373" max="4373" width="6.33203125" style="5" customWidth="1"/>
    <col min="4374" max="4377" width="0" style="5" hidden="1" customWidth="1"/>
    <col min="4378" max="4378" width="8.5546875" style="5" customWidth="1"/>
    <col min="4379" max="4379" width="8.88671875" style="5" customWidth="1"/>
    <col min="4380" max="4380" width="6.88671875" style="5" customWidth="1"/>
    <col min="4381" max="4381" width="8.33203125" style="5" customWidth="1"/>
    <col min="4382" max="4382" width="7.5546875" style="5" customWidth="1"/>
    <col min="4383" max="4383" width="7.88671875" style="5" customWidth="1"/>
    <col min="4384" max="4384" width="6.44140625" style="5" customWidth="1"/>
    <col min="4385" max="4385" width="7.5546875" style="5" customWidth="1"/>
    <col min="4386" max="4386" width="8.44140625" style="5" customWidth="1"/>
    <col min="4387" max="4387" width="7.44140625" style="5" customWidth="1"/>
    <col min="4388" max="4388" width="9.5546875" style="5" customWidth="1"/>
    <col min="4389" max="4391" width="6.6640625" style="5" customWidth="1"/>
    <col min="4392" max="4392" width="9.44140625" style="5" customWidth="1"/>
    <col min="4393" max="4393" width="6.5546875" style="5" customWidth="1"/>
    <col min="4394" max="4395" width="6.6640625" style="5" customWidth="1"/>
    <col min="4396" max="4396" width="7.44140625" style="5" customWidth="1"/>
    <col min="4397" max="4397" width="6" style="5" customWidth="1"/>
    <col min="4398" max="4398" width="7.33203125" style="5" customWidth="1"/>
    <col min="4399" max="4399" width="6.88671875" style="5" customWidth="1"/>
    <col min="4400" max="4400" width="9.5546875" style="5" customWidth="1"/>
    <col min="4401" max="4401" width="7.44140625" style="5" customWidth="1"/>
    <col min="4402" max="4402" width="8.5546875" style="5" customWidth="1"/>
    <col min="4403" max="4403" width="9.44140625" style="5" customWidth="1"/>
    <col min="4404" max="4404" width="7.33203125" style="5" customWidth="1"/>
    <col min="4405" max="4405" width="6.33203125" style="5" customWidth="1"/>
    <col min="4406" max="4409" width="0" style="5" hidden="1" customWidth="1"/>
    <col min="4410" max="4410" width="10" style="5" customWidth="1"/>
    <col min="4411" max="4411" width="10.6640625" style="5" customWidth="1"/>
    <col min="4412" max="4412" width="7.44140625" style="5" customWidth="1"/>
    <col min="4413" max="4413" width="7.6640625" style="5" customWidth="1"/>
    <col min="4414" max="4414" width="10.33203125" style="5" customWidth="1"/>
    <col min="4415" max="4415" width="9.6640625" style="5" customWidth="1"/>
    <col min="4416" max="4416" width="6.6640625" style="5" customWidth="1"/>
    <col min="4417" max="4417" width="8.109375" style="5" customWidth="1"/>
    <col min="4418" max="4418" width="8.44140625" style="5" customWidth="1"/>
    <col min="4419" max="4419" width="8.5546875" style="5" customWidth="1"/>
    <col min="4420" max="4420" width="6" style="5" customWidth="1"/>
    <col min="4421" max="4421" width="7.5546875" style="5" customWidth="1"/>
    <col min="4422" max="4422" width="8" style="5" customWidth="1"/>
    <col min="4423" max="4423" width="7.6640625" style="5" customWidth="1"/>
    <col min="4424" max="4424" width="6.44140625" style="5" customWidth="1"/>
    <col min="4425" max="4425" width="7.88671875" style="5" customWidth="1"/>
    <col min="4426" max="4428" width="9.5546875" style="5" customWidth="1"/>
    <col min="4429" max="4433" width="10.33203125" style="5" customWidth="1"/>
    <col min="4434" max="4435" width="9.5546875" style="5" customWidth="1"/>
    <col min="4436" max="4439" width="8.6640625" style="5" customWidth="1"/>
    <col min="4440" max="4440" width="6.5546875" style="5" customWidth="1"/>
    <col min="4441" max="4441" width="9.33203125" style="5" customWidth="1"/>
    <col min="4442" max="4608" width="9.109375" style="5"/>
    <col min="4609" max="4609" width="18.6640625" style="5" customWidth="1"/>
    <col min="4610" max="4611" width="8.88671875" style="5" customWidth="1"/>
    <col min="4612" max="4612" width="8.5546875" style="5" customWidth="1"/>
    <col min="4613" max="4613" width="9.33203125" style="5" customWidth="1"/>
    <col min="4614" max="4615" width="9.88671875" style="5" customWidth="1"/>
    <col min="4616" max="4616" width="7.5546875" style="5" customWidth="1"/>
    <col min="4617" max="4617" width="7.6640625" style="5" customWidth="1"/>
    <col min="4618" max="4619" width="10" style="5" customWidth="1"/>
    <col min="4620" max="4620" width="7.44140625" style="5" customWidth="1"/>
    <col min="4621" max="4621" width="8.6640625" style="5" customWidth="1"/>
    <col min="4622" max="4623" width="6.88671875" style="5" customWidth="1"/>
    <col min="4624" max="4624" width="8.109375" style="5" customWidth="1"/>
    <col min="4625" max="4625" width="6.5546875" style="5" customWidth="1"/>
    <col min="4626" max="4627" width="8.33203125" style="5" customWidth="1"/>
    <col min="4628" max="4628" width="6.44140625" style="5" customWidth="1"/>
    <col min="4629" max="4629" width="6.33203125" style="5" customWidth="1"/>
    <col min="4630" max="4633" width="0" style="5" hidden="1" customWidth="1"/>
    <col min="4634" max="4634" width="8.5546875" style="5" customWidth="1"/>
    <col min="4635" max="4635" width="8.88671875" style="5" customWidth="1"/>
    <col min="4636" max="4636" width="6.88671875" style="5" customWidth="1"/>
    <col min="4637" max="4637" width="8.33203125" style="5" customWidth="1"/>
    <col min="4638" max="4638" width="7.5546875" style="5" customWidth="1"/>
    <col min="4639" max="4639" width="7.88671875" style="5" customWidth="1"/>
    <col min="4640" max="4640" width="6.44140625" style="5" customWidth="1"/>
    <col min="4641" max="4641" width="7.5546875" style="5" customWidth="1"/>
    <col min="4642" max="4642" width="8.44140625" style="5" customWidth="1"/>
    <col min="4643" max="4643" width="7.44140625" style="5" customWidth="1"/>
    <col min="4644" max="4644" width="9.5546875" style="5" customWidth="1"/>
    <col min="4645" max="4647" width="6.6640625" style="5" customWidth="1"/>
    <col min="4648" max="4648" width="9.44140625" style="5" customWidth="1"/>
    <col min="4649" max="4649" width="6.5546875" style="5" customWidth="1"/>
    <col min="4650" max="4651" width="6.6640625" style="5" customWidth="1"/>
    <col min="4652" max="4652" width="7.44140625" style="5" customWidth="1"/>
    <col min="4653" max="4653" width="6" style="5" customWidth="1"/>
    <col min="4654" max="4654" width="7.33203125" style="5" customWidth="1"/>
    <col min="4655" max="4655" width="6.88671875" style="5" customWidth="1"/>
    <col min="4656" max="4656" width="9.5546875" style="5" customWidth="1"/>
    <col min="4657" max="4657" width="7.44140625" style="5" customWidth="1"/>
    <col min="4658" max="4658" width="8.5546875" style="5" customWidth="1"/>
    <col min="4659" max="4659" width="9.44140625" style="5" customWidth="1"/>
    <col min="4660" max="4660" width="7.33203125" style="5" customWidth="1"/>
    <col min="4661" max="4661" width="6.33203125" style="5" customWidth="1"/>
    <col min="4662" max="4665" width="0" style="5" hidden="1" customWidth="1"/>
    <col min="4666" max="4666" width="10" style="5" customWidth="1"/>
    <col min="4667" max="4667" width="10.6640625" style="5" customWidth="1"/>
    <col min="4668" max="4668" width="7.44140625" style="5" customWidth="1"/>
    <col min="4669" max="4669" width="7.6640625" style="5" customWidth="1"/>
    <col min="4670" max="4670" width="10.33203125" style="5" customWidth="1"/>
    <col min="4671" max="4671" width="9.6640625" style="5" customWidth="1"/>
    <col min="4672" max="4672" width="6.6640625" style="5" customWidth="1"/>
    <col min="4673" max="4673" width="8.109375" style="5" customWidth="1"/>
    <col min="4674" max="4674" width="8.44140625" style="5" customWidth="1"/>
    <col min="4675" max="4675" width="8.5546875" style="5" customWidth="1"/>
    <col min="4676" max="4676" width="6" style="5" customWidth="1"/>
    <col min="4677" max="4677" width="7.5546875" style="5" customWidth="1"/>
    <col min="4678" max="4678" width="8" style="5" customWidth="1"/>
    <col min="4679" max="4679" width="7.6640625" style="5" customWidth="1"/>
    <col min="4680" max="4680" width="6.44140625" style="5" customWidth="1"/>
    <col min="4681" max="4681" width="7.88671875" style="5" customWidth="1"/>
    <col min="4682" max="4684" width="9.5546875" style="5" customWidth="1"/>
    <col min="4685" max="4689" width="10.33203125" style="5" customWidth="1"/>
    <col min="4690" max="4691" width="9.5546875" style="5" customWidth="1"/>
    <col min="4692" max="4695" width="8.6640625" style="5" customWidth="1"/>
    <col min="4696" max="4696" width="6.5546875" style="5" customWidth="1"/>
    <col min="4697" max="4697" width="9.33203125" style="5" customWidth="1"/>
    <col min="4698" max="4864" width="9.109375" style="5"/>
    <col min="4865" max="4865" width="18.6640625" style="5" customWidth="1"/>
    <col min="4866" max="4867" width="8.88671875" style="5" customWidth="1"/>
    <col min="4868" max="4868" width="8.5546875" style="5" customWidth="1"/>
    <col min="4869" max="4869" width="9.33203125" style="5" customWidth="1"/>
    <col min="4870" max="4871" width="9.88671875" style="5" customWidth="1"/>
    <col min="4872" max="4872" width="7.5546875" style="5" customWidth="1"/>
    <col min="4873" max="4873" width="7.6640625" style="5" customWidth="1"/>
    <col min="4874" max="4875" width="10" style="5" customWidth="1"/>
    <col min="4876" max="4876" width="7.44140625" style="5" customWidth="1"/>
    <col min="4877" max="4877" width="8.6640625" style="5" customWidth="1"/>
    <col min="4878" max="4879" width="6.88671875" style="5" customWidth="1"/>
    <col min="4880" max="4880" width="8.109375" style="5" customWidth="1"/>
    <col min="4881" max="4881" width="6.5546875" style="5" customWidth="1"/>
    <col min="4882" max="4883" width="8.33203125" style="5" customWidth="1"/>
    <col min="4884" max="4884" width="6.44140625" style="5" customWidth="1"/>
    <col min="4885" max="4885" width="6.33203125" style="5" customWidth="1"/>
    <col min="4886" max="4889" width="0" style="5" hidden="1" customWidth="1"/>
    <col min="4890" max="4890" width="8.5546875" style="5" customWidth="1"/>
    <col min="4891" max="4891" width="8.88671875" style="5" customWidth="1"/>
    <col min="4892" max="4892" width="6.88671875" style="5" customWidth="1"/>
    <col min="4893" max="4893" width="8.33203125" style="5" customWidth="1"/>
    <col min="4894" max="4894" width="7.5546875" style="5" customWidth="1"/>
    <col min="4895" max="4895" width="7.88671875" style="5" customWidth="1"/>
    <col min="4896" max="4896" width="6.44140625" style="5" customWidth="1"/>
    <col min="4897" max="4897" width="7.5546875" style="5" customWidth="1"/>
    <col min="4898" max="4898" width="8.44140625" style="5" customWidth="1"/>
    <col min="4899" max="4899" width="7.44140625" style="5" customWidth="1"/>
    <col min="4900" max="4900" width="9.5546875" style="5" customWidth="1"/>
    <col min="4901" max="4903" width="6.6640625" style="5" customWidth="1"/>
    <col min="4904" max="4904" width="9.44140625" style="5" customWidth="1"/>
    <col min="4905" max="4905" width="6.5546875" style="5" customWidth="1"/>
    <col min="4906" max="4907" width="6.6640625" style="5" customWidth="1"/>
    <col min="4908" max="4908" width="7.44140625" style="5" customWidth="1"/>
    <col min="4909" max="4909" width="6" style="5" customWidth="1"/>
    <col min="4910" max="4910" width="7.33203125" style="5" customWidth="1"/>
    <col min="4911" max="4911" width="6.88671875" style="5" customWidth="1"/>
    <col min="4912" max="4912" width="9.5546875" style="5" customWidth="1"/>
    <col min="4913" max="4913" width="7.44140625" style="5" customWidth="1"/>
    <col min="4914" max="4914" width="8.5546875" style="5" customWidth="1"/>
    <col min="4915" max="4915" width="9.44140625" style="5" customWidth="1"/>
    <col min="4916" max="4916" width="7.33203125" style="5" customWidth="1"/>
    <col min="4917" max="4917" width="6.33203125" style="5" customWidth="1"/>
    <col min="4918" max="4921" width="0" style="5" hidden="1" customWidth="1"/>
    <col min="4922" max="4922" width="10" style="5" customWidth="1"/>
    <col min="4923" max="4923" width="10.6640625" style="5" customWidth="1"/>
    <col min="4924" max="4924" width="7.44140625" style="5" customWidth="1"/>
    <col min="4925" max="4925" width="7.6640625" style="5" customWidth="1"/>
    <col min="4926" max="4926" width="10.33203125" style="5" customWidth="1"/>
    <col min="4927" max="4927" width="9.6640625" style="5" customWidth="1"/>
    <col min="4928" max="4928" width="6.6640625" style="5" customWidth="1"/>
    <col min="4929" max="4929" width="8.109375" style="5" customWidth="1"/>
    <col min="4930" max="4930" width="8.44140625" style="5" customWidth="1"/>
    <col min="4931" max="4931" width="8.5546875" style="5" customWidth="1"/>
    <col min="4932" max="4932" width="6" style="5" customWidth="1"/>
    <col min="4933" max="4933" width="7.5546875" style="5" customWidth="1"/>
    <col min="4934" max="4934" width="8" style="5" customWidth="1"/>
    <col min="4935" max="4935" width="7.6640625" style="5" customWidth="1"/>
    <col min="4936" max="4936" width="6.44140625" style="5" customWidth="1"/>
    <col min="4937" max="4937" width="7.88671875" style="5" customWidth="1"/>
    <col min="4938" max="4940" width="9.5546875" style="5" customWidth="1"/>
    <col min="4941" max="4945" width="10.33203125" style="5" customWidth="1"/>
    <col min="4946" max="4947" width="9.5546875" style="5" customWidth="1"/>
    <col min="4948" max="4951" width="8.6640625" style="5" customWidth="1"/>
    <col min="4952" max="4952" width="6.5546875" style="5" customWidth="1"/>
    <col min="4953" max="4953" width="9.33203125" style="5" customWidth="1"/>
    <col min="4954" max="5120" width="9.109375" style="5"/>
    <col min="5121" max="5121" width="18.6640625" style="5" customWidth="1"/>
    <col min="5122" max="5123" width="8.88671875" style="5" customWidth="1"/>
    <col min="5124" max="5124" width="8.5546875" style="5" customWidth="1"/>
    <col min="5125" max="5125" width="9.33203125" style="5" customWidth="1"/>
    <col min="5126" max="5127" width="9.88671875" style="5" customWidth="1"/>
    <col min="5128" max="5128" width="7.5546875" style="5" customWidth="1"/>
    <col min="5129" max="5129" width="7.6640625" style="5" customWidth="1"/>
    <col min="5130" max="5131" width="10" style="5" customWidth="1"/>
    <col min="5132" max="5132" width="7.44140625" style="5" customWidth="1"/>
    <col min="5133" max="5133" width="8.6640625" style="5" customWidth="1"/>
    <col min="5134" max="5135" width="6.88671875" style="5" customWidth="1"/>
    <col min="5136" max="5136" width="8.109375" style="5" customWidth="1"/>
    <col min="5137" max="5137" width="6.5546875" style="5" customWidth="1"/>
    <col min="5138" max="5139" width="8.33203125" style="5" customWidth="1"/>
    <col min="5140" max="5140" width="6.44140625" style="5" customWidth="1"/>
    <col min="5141" max="5141" width="6.33203125" style="5" customWidth="1"/>
    <col min="5142" max="5145" width="0" style="5" hidden="1" customWidth="1"/>
    <col min="5146" max="5146" width="8.5546875" style="5" customWidth="1"/>
    <col min="5147" max="5147" width="8.88671875" style="5" customWidth="1"/>
    <col min="5148" max="5148" width="6.88671875" style="5" customWidth="1"/>
    <col min="5149" max="5149" width="8.33203125" style="5" customWidth="1"/>
    <col min="5150" max="5150" width="7.5546875" style="5" customWidth="1"/>
    <col min="5151" max="5151" width="7.88671875" style="5" customWidth="1"/>
    <col min="5152" max="5152" width="6.44140625" style="5" customWidth="1"/>
    <col min="5153" max="5153" width="7.5546875" style="5" customWidth="1"/>
    <col min="5154" max="5154" width="8.44140625" style="5" customWidth="1"/>
    <col min="5155" max="5155" width="7.44140625" style="5" customWidth="1"/>
    <col min="5156" max="5156" width="9.5546875" style="5" customWidth="1"/>
    <col min="5157" max="5159" width="6.6640625" style="5" customWidth="1"/>
    <col min="5160" max="5160" width="9.44140625" style="5" customWidth="1"/>
    <col min="5161" max="5161" width="6.5546875" style="5" customWidth="1"/>
    <col min="5162" max="5163" width="6.6640625" style="5" customWidth="1"/>
    <col min="5164" max="5164" width="7.44140625" style="5" customWidth="1"/>
    <col min="5165" max="5165" width="6" style="5" customWidth="1"/>
    <col min="5166" max="5166" width="7.33203125" style="5" customWidth="1"/>
    <col min="5167" max="5167" width="6.88671875" style="5" customWidth="1"/>
    <col min="5168" max="5168" width="9.5546875" style="5" customWidth="1"/>
    <col min="5169" max="5169" width="7.44140625" style="5" customWidth="1"/>
    <col min="5170" max="5170" width="8.5546875" style="5" customWidth="1"/>
    <col min="5171" max="5171" width="9.44140625" style="5" customWidth="1"/>
    <col min="5172" max="5172" width="7.33203125" style="5" customWidth="1"/>
    <col min="5173" max="5173" width="6.33203125" style="5" customWidth="1"/>
    <col min="5174" max="5177" width="0" style="5" hidden="1" customWidth="1"/>
    <col min="5178" max="5178" width="10" style="5" customWidth="1"/>
    <col min="5179" max="5179" width="10.6640625" style="5" customWidth="1"/>
    <col min="5180" max="5180" width="7.44140625" style="5" customWidth="1"/>
    <col min="5181" max="5181" width="7.6640625" style="5" customWidth="1"/>
    <col min="5182" max="5182" width="10.33203125" style="5" customWidth="1"/>
    <col min="5183" max="5183" width="9.6640625" style="5" customWidth="1"/>
    <col min="5184" max="5184" width="6.6640625" style="5" customWidth="1"/>
    <col min="5185" max="5185" width="8.109375" style="5" customWidth="1"/>
    <col min="5186" max="5186" width="8.44140625" style="5" customWidth="1"/>
    <col min="5187" max="5187" width="8.5546875" style="5" customWidth="1"/>
    <col min="5188" max="5188" width="6" style="5" customWidth="1"/>
    <col min="5189" max="5189" width="7.5546875" style="5" customWidth="1"/>
    <col min="5190" max="5190" width="8" style="5" customWidth="1"/>
    <col min="5191" max="5191" width="7.6640625" style="5" customWidth="1"/>
    <col min="5192" max="5192" width="6.44140625" style="5" customWidth="1"/>
    <col min="5193" max="5193" width="7.88671875" style="5" customWidth="1"/>
    <col min="5194" max="5196" width="9.5546875" style="5" customWidth="1"/>
    <col min="5197" max="5201" width="10.33203125" style="5" customWidth="1"/>
    <col min="5202" max="5203" width="9.5546875" style="5" customWidth="1"/>
    <col min="5204" max="5207" width="8.6640625" style="5" customWidth="1"/>
    <col min="5208" max="5208" width="6.5546875" style="5" customWidth="1"/>
    <col min="5209" max="5209" width="9.33203125" style="5" customWidth="1"/>
    <col min="5210" max="5376" width="9.109375" style="5"/>
    <col min="5377" max="5377" width="18.6640625" style="5" customWidth="1"/>
    <col min="5378" max="5379" width="8.88671875" style="5" customWidth="1"/>
    <col min="5380" max="5380" width="8.5546875" style="5" customWidth="1"/>
    <col min="5381" max="5381" width="9.33203125" style="5" customWidth="1"/>
    <col min="5382" max="5383" width="9.88671875" style="5" customWidth="1"/>
    <col min="5384" max="5384" width="7.5546875" style="5" customWidth="1"/>
    <col min="5385" max="5385" width="7.6640625" style="5" customWidth="1"/>
    <col min="5386" max="5387" width="10" style="5" customWidth="1"/>
    <col min="5388" max="5388" width="7.44140625" style="5" customWidth="1"/>
    <col min="5389" max="5389" width="8.6640625" style="5" customWidth="1"/>
    <col min="5390" max="5391" width="6.88671875" style="5" customWidth="1"/>
    <col min="5392" max="5392" width="8.109375" style="5" customWidth="1"/>
    <col min="5393" max="5393" width="6.5546875" style="5" customWidth="1"/>
    <col min="5394" max="5395" width="8.33203125" style="5" customWidth="1"/>
    <col min="5396" max="5396" width="6.44140625" style="5" customWidth="1"/>
    <col min="5397" max="5397" width="6.33203125" style="5" customWidth="1"/>
    <col min="5398" max="5401" width="0" style="5" hidden="1" customWidth="1"/>
    <col min="5402" max="5402" width="8.5546875" style="5" customWidth="1"/>
    <col min="5403" max="5403" width="8.88671875" style="5" customWidth="1"/>
    <col min="5404" max="5404" width="6.88671875" style="5" customWidth="1"/>
    <col min="5405" max="5405" width="8.33203125" style="5" customWidth="1"/>
    <col min="5406" max="5406" width="7.5546875" style="5" customWidth="1"/>
    <col min="5407" max="5407" width="7.88671875" style="5" customWidth="1"/>
    <col min="5408" max="5408" width="6.44140625" style="5" customWidth="1"/>
    <col min="5409" max="5409" width="7.5546875" style="5" customWidth="1"/>
    <col min="5410" max="5410" width="8.44140625" style="5" customWidth="1"/>
    <col min="5411" max="5411" width="7.44140625" style="5" customWidth="1"/>
    <col min="5412" max="5412" width="9.5546875" style="5" customWidth="1"/>
    <col min="5413" max="5415" width="6.6640625" style="5" customWidth="1"/>
    <col min="5416" max="5416" width="9.44140625" style="5" customWidth="1"/>
    <col min="5417" max="5417" width="6.5546875" style="5" customWidth="1"/>
    <col min="5418" max="5419" width="6.6640625" style="5" customWidth="1"/>
    <col min="5420" max="5420" width="7.44140625" style="5" customWidth="1"/>
    <col min="5421" max="5421" width="6" style="5" customWidth="1"/>
    <col min="5422" max="5422" width="7.33203125" style="5" customWidth="1"/>
    <col min="5423" max="5423" width="6.88671875" style="5" customWidth="1"/>
    <col min="5424" max="5424" width="9.5546875" style="5" customWidth="1"/>
    <col min="5425" max="5425" width="7.44140625" style="5" customWidth="1"/>
    <col min="5426" max="5426" width="8.5546875" style="5" customWidth="1"/>
    <col min="5427" max="5427" width="9.44140625" style="5" customWidth="1"/>
    <col min="5428" max="5428" width="7.33203125" style="5" customWidth="1"/>
    <col min="5429" max="5429" width="6.33203125" style="5" customWidth="1"/>
    <col min="5430" max="5433" width="0" style="5" hidden="1" customWidth="1"/>
    <col min="5434" max="5434" width="10" style="5" customWidth="1"/>
    <col min="5435" max="5435" width="10.6640625" style="5" customWidth="1"/>
    <col min="5436" max="5436" width="7.44140625" style="5" customWidth="1"/>
    <col min="5437" max="5437" width="7.6640625" style="5" customWidth="1"/>
    <col min="5438" max="5438" width="10.33203125" style="5" customWidth="1"/>
    <col min="5439" max="5439" width="9.6640625" style="5" customWidth="1"/>
    <col min="5440" max="5440" width="6.6640625" style="5" customWidth="1"/>
    <col min="5441" max="5441" width="8.109375" style="5" customWidth="1"/>
    <col min="5442" max="5442" width="8.44140625" style="5" customWidth="1"/>
    <col min="5443" max="5443" width="8.5546875" style="5" customWidth="1"/>
    <col min="5444" max="5444" width="6" style="5" customWidth="1"/>
    <col min="5445" max="5445" width="7.5546875" style="5" customWidth="1"/>
    <col min="5446" max="5446" width="8" style="5" customWidth="1"/>
    <col min="5447" max="5447" width="7.6640625" style="5" customWidth="1"/>
    <col min="5448" max="5448" width="6.44140625" style="5" customWidth="1"/>
    <col min="5449" max="5449" width="7.88671875" style="5" customWidth="1"/>
    <col min="5450" max="5452" width="9.5546875" style="5" customWidth="1"/>
    <col min="5453" max="5457" width="10.33203125" style="5" customWidth="1"/>
    <col min="5458" max="5459" width="9.5546875" style="5" customWidth="1"/>
    <col min="5460" max="5463" width="8.6640625" style="5" customWidth="1"/>
    <col min="5464" max="5464" width="6.5546875" style="5" customWidth="1"/>
    <col min="5465" max="5465" width="9.33203125" style="5" customWidth="1"/>
    <col min="5466" max="5632" width="9.109375" style="5"/>
    <col min="5633" max="5633" width="18.6640625" style="5" customWidth="1"/>
    <col min="5634" max="5635" width="8.88671875" style="5" customWidth="1"/>
    <col min="5636" max="5636" width="8.5546875" style="5" customWidth="1"/>
    <col min="5637" max="5637" width="9.33203125" style="5" customWidth="1"/>
    <col min="5638" max="5639" width="9.88671875" style="5" customWidth="1"/>
    <col min="5640" max="5640" width="7.5546875" style="5" customWidth="1"/>
    <col min="5641" max="5641" width="7.6640625" style="5" customWidth="1"/>
    <col min="5642" max="5643" width="10" style="5" customWidth="1"/>
    <col min="5644" max="5644" width="7.44140625" style="5" customWidth="1"/>
    <col min="5645" max="5645" width="8.6640625" style="5" customWidth="1"/>
    <col min="5646" max="5647" width="6.88671875" style="5" customWidth="1"/>
    <col min="5648" max="5648" width="8.109375" style="5" customWidth="1"/>
    <col min="5649" max="5649" width="6.5546875" style="5" customWidth="1"/>
    <col min="5650" max="5651" width="8.33203125" style="5" customWidth="1"/>
    <col min="5652" max="5652" width="6.44140625" style="5" customWidth="1"/>
    <col min="5653" max="5653" width="6.33203125" style="5" customWidth="1"/>
    <col min="5654" max="5657" width="0" style="5" hidden="1" customWidth="1"/>
    <col min="5658" max="5658" width="8.5546875" style="5" customWidth="1"/>
    <col min="5659" max="5659" width="8.88671875" style="5" customWidth="1"/>
    <col min="5660" max="5660" width="6.88671875" style="5" customWidth="1"/>
    <col min="5661" max="5661" width="8.33203125" style="5" customWidth="1"/>
    <col min="5662" max="5662" width="7.5546875" style="5" customWidth="1"/>
    <col min="5663" max="5663" width="7.88671875" style="5" customWidth="1"/>
    <col min="5664" max="5664" width="6.44140625" style="5" customWidth="1"/>
    <col min="5665" max="5665" width="7.5546875" style="5" customWidth="1"/>
    <col min="5666" max="5666" width="8.44140625" style="5" customWidth="1"/>
    <col min="5667" max="5667" width="7.44140625" style="5" customWidth="1"/>
    <col min="5668" max="5668" width="9.5546875" style="5" customWidth="1"/>
    <col min="5669" max="5671" width="6.6640625" style="5" customWidth="1"/>
    <col min="5672" max="5672" width="9.44140625" style="5" customWidth="1"/>
    <col min="5673" max="5673" width="6.5546875" style="5" customWidth="1"/>
    <col min="5674" max="5675" width="6.6640625" style="5" customWidth="1"/>
    <col min="5676" max="5676" width="7.44140625" style="5" customWidth="1"/>
    <col min="5677" max="5677" width="6" style="5" customWidth="1"/>
    <col min="5678" max="5678" width="7.33203125" style="5" customWidth="1"/>
    <col min="5679" max="5679" width="6.88671875" style="5" customWidth="1"/>
    <col min="5680" max="5680" width="9.5546875" style="5" customWidth="1"/>
    <col min="5681" max="5681" width="7.44140625" style="5" customWidth="1"/>
    <col min="5682" max="5682" width="8.5546875" style="5" customWidth="1"/>
    <col min="5683" max="5683" width="9.44140625" style="5" customWidth="1"/>
    <col min="5684" max="5684" width="7.33203125" style="5" customWidth="1"/>
    <col min="5685" max="5685" width="6.33203125" style="5" customWidth="1"/>
    <col min="5686" max="5689" width="0" style="5" hidden="1" customWidth="1"/>
    <col min="5690" max="5690" width="10" style="5" customWidth="1"/>
    <col min="5691" max="5691" width="10.6640625" style="5" customWidth="1"/>
    <col min="5692" max="5692" width="7.44140625" style="5" customWidth="1"/>
    <col min="5693" max="5693" width="7.6640625" style="5" customWidth="1"/>
    <col min="5694" max="5694" width="10.33203125" style="5" customWidth="1"/>
    <col min="5695" max="5695" width="9.6640625" style="5" customWidth="1"/>
    <col min="5696" max="5696" width="6.6640625" style="5" customWidth="1"/>
    <col min="5697" max="5697" width="8.109375" style="5" customWidth="1"/>
    <col min="5698" max="5698" width="8.44140625" style="5" customWidth="1"/>
    <col min="5699" max="5699" width="8.5546875" style="5" customWidth="1"/>
    <col min="5700" max="5700" width="6" style="5" customWidth="1"/>
    <col min="5701" max="5701" width="7.5546875" style="5" customWidth="1"/>
    <col min="5702" max="5702" width="8" style="5" customWidth="1"/>
    <col min="5703" max="5703" width="7.6640625" style="5" customWidth="1"/>
    <col min="5704" max="5704" width="6.44140625" style="5" customWidth="1"/>
    <col min="5705" max="5705" width="7.88671875" style="5" customWidth="1"/>
    <col min="5706" max="5708" width="9.5546875" style="5" customWidth="1"/>
    <col min="5709" max="5713" width="10.33203125" style="5" customWidth="1"/>
    <col min="5714" max="5715" width="9.5546875" style="5" customWidth="1"/>
    <col min="5716" max="5719" width="8.6640625" style="5" customWidth="1"/>
    <col min="5720" max="5720" width="6.5546875" style="5" customWidth="1"/>
    <col min="5721" max="5721" width="9.33203125" style="5" customWidth="1"/>
    <col min="5722" max="5888" width="9.109375" style="5"/>
    <col min="5889" max="5889" width="18.6640625" style="5" customWidth="1"/>
    <col min="5890" max="5891" width="8.88671875" style="5" customWidth="1"/>
    <col min="5892" max="5892" width="8.5546875" style="5" customWidth="1"/>
    <col min="5893" max="5893" width="9.33203125" style="5" customWidth="1"/>
    <col min="5894" max="5895" width="9.88671875" style="5" customWidth="1"/>
    <col min="5896" max="5896" width="7.5546875" style="5" customWidth="1"/>
    <col min="5897" max="5897" width="7.6640625" style="5" customWidth="1"/>
    <col min="5898" max="5899" width="10" style="5" customWidth="1"/>
    <col min="5900" max="5900" width="7.44140625" style="5" customWidth="1"/>
    <col min="5901" max="5901" width="8.6640625" style="5" customWidth="1"/>
    <col min="5902" max="5903" width="6.88671875" style="5" customWidth="1"/>
    <col min="5904" max="5904" width="8.109375" style="5" customWidth="1"/>
    <col min="5905" max="5905" width="6.5546875" style="5" customWidth="1"/>
    <col min="5906" max="5907" width="8.33203125" style="5" customWidth="1"/>
    <col min="5908" max="5908" width="6.44140625" style="5" customWidth="1"/>
    <col min="5909" max="5909" width="6.33203125" style="5" customWidth="1"/>
    <col min="5910" max="5913" width="0" style="5" hidden="1" customWidth="1"/>
    <col min="5914" max="5914" width="8.5546875" style="5" customWidth="1"/>
    <col min="5915" max="5915" width="8.88671875" style="5" customWidth="1"/>
    <col min="5916" max="5916" width="6.88671875" style="5" customWidth="1"/>
    <col min="5917" max="5917" width="8.33203125" style="5" customWidth="1"/>
    <col min="5918" max="5918" width="7.5546875" style="5" customWidth="1"/>
    <col min="5919" max="5919" width="7.88671875" style="5" customWidth="1"/>
    <col min="5920" max="5920" width="6.44140625" style="5" customWidth="1"/>
    <col min="5921" max="5921" width="7.5546875" style="5" customWidth="1"/>
    <col min="5922" max="5922" width="8.44140625" style="5" customWidth="1"/>
    <col min="5923" max="5923" width="7.44140625" style="5" customWidth="1"/>
    <col min="5924" max="5924" width="9.5546875" style="5" customWidth="1"/>
    <col min="5925" max="5927" width="6.6640625" style="5" customWidth="1"/>
    <col min="5928" max="5928" width="9.44140625" style="5" customWidth="1"/>
    <col min="5929" max="5929" width="6.5546875" style="5" customWidth="1"/>
    <col min="5930" max="5931" width="6.6640625" style="5" customWidth="1"/>
    <col min="5932" max="5932" width="7.44140625" style="5" customWidth="1"/>
    <col min="5933" max="5933" width="6" style="5" customWidth="1"/>
    <col min="5934" max="5934" width="7.33203125" style="5" customWidth="1"/>
    <col min="5935" max="5935" width="6.88671875" style="5" customWidth="1"/>
    <col min="5936" max="5936" width="9.5546875" style="5" customWidth="1"/>
    <col min="5937" max="5937" width="7.44140625" style="5" customWidth="1"/>
    <col min="5938" max="5938" width="8.5546875" style="5" customWidth="1"/>
    <col min="5939" max="5939" width="9.44140625" style="5" customWidth="1"/>
    <col min="5940" max="5940" width="7.33203125" style="5" customWidth="1"/>
    <col min="5941" max="5941" width="6.33203125" style="5" customWidth="1"/>
    <col min="5942" max="5945" width="0" style="5" hidden="1" customWidth="1"/>
    <col min="5946" max="5946" width="10" style="5" customWidth="1"/>
    <col min="5947" max="5947" width="10.6640625" style="5" customWidth="1"/>
    <col min="5948" max="5948" width="7.44140625" style="5" customWidth="1"/>
    <col min="5949" max="5949" width="7.6640625" style="5" customWidth="1"/>
    <col min="5950" max="5950" width="10.33203125" style="5" customWidth="1"/>
    <col min="5951" max="5951" width="9.6640625" style="5" customWidth="1"/>
    <col min="5952" max="5952" width="6.6640625" style="5" customWidth="1"/>
    <col min="5953" max="5953" width="8.109375" style="5" customWidth="1"/>
    <col min="5954" max="5954" width="8.44140625" style="5" customWidth="1"/>
    <col min="5955" max="5955" width="8.5546875" style="5" customWidth="1"/>
    <col min="5956" max="5956" width="6" style="5" customWidth="1"/>
    <col min="5957" max="5957" width="7.5546875" style="5" customWidth="1"/>
    <col min="5958" max="5958" width="8" style="5" customWidth="1"/>
    <col min="5959" max="5959" width="7.6640625" style="5" customWidth="1"/>
    <col min="5960" max="5960" width="6.44140625" style="5" customWidth="1"/>
    <col min="5961" max="5961" width="7.88671875" style="5" customWidth="1"/>
    <col min="5962" max="5964" width="9.5546875" style="5" customWidth="1"/>
    <col min="5965" max="5969" width="10.33203125" style="5" customWidth="1"/>
    <col min="5970" max="5971" width="9.5546875" style="5" customWidth="1"/>
    <col min="5972" max="5975" width="8.6640625" style="5" customWidth="1"/>
    <col min="5976" max="5976" width="6.5546875" style="5" customWidth="1"/>
    <col min="5977" max="5977" width="9.33203125" style="5" customWidth="1"/>
    <col min="5978" max="6144" width="9.109375" style="5"/>
    <col min="6145" max="6145" width="18.6640625" style="5" customWidth="1"/>
    <col min="6146" max="6147" width="8.88671875" style="5" customWidth="1"/>
    <col min="6148" max="6148" width="8.5546875" style="5" customWidth="1"/>
    <col min="6149" max="6149" width="9.33203125" style="5" customWidth="1"/>
    <col min="6150" max="6151" width="9.88671875" style="5" customWidth="1"/>
    <col min="6152" max="6152" width="7.5546875" style="5" customWidth="1"/>
    <col min="6153" max="6153" width="7.6640625" style="5" customWidth="1"/>
    <col min="6154" max="6155" width="10" style="5" customWidth="1"/>
    <col min="6156" max="6156" width="7.44140625" style="5" customWidth="1"/>
    <col min="6157" max="6157" width="8.6640625" style="5" customWidth="1"/>
    <col min="6158" max="6159" width="6.88671875" style="5" customWidth="1"/>
    <col min="6160" max="6160" width="8.109375" style="5" customWidth="1"/>
    <col min="6161" max="6161" width="6.5546875" style="5" customWidth="1"/>
    <col min="6162" max="6163" width="8.33203125" style="5" customWidth="1"/>
    <col min="6164" max="6164" width="6.44140625" style="5" customWidth="1"/>
    <col min="6165" max="6165" width="6.33203125" style="5" customWidth="1"/>
    <col min="6166" max="6169" width="0" style="5" hidden="1" customWidth="1"/>
    <col min="6170" max="6170" width="8.5546875" style="5" customWidth="1"/>
    <col min="6171" max="6171" width="8.88671875" style="5" customWidth="1"/>
    <col min="6172" max="6172" width="6.88671875" style="5" customWidth="1"/>
    <col min="6173" max="6173" width="8.33203125" style="5" customWidth="1"/>
    <col min="6174" max="6174" width="7.5546875" style="5" customWidth="1"/>
    <col min="6175" max="6175" width="7.88671875" style="5" customWidth="1"/>
    <col min="6176" max="6176" width="6.44140625" style="5" customWidth="1"/>
    <col min="6177" max="6177" width="7.5546875" style="5" customWidth="1"/>
    <col min="6178" max="6178" width="8.44140625" style="5" customWidth="1"/>
    <col min="6179" max="6179" width="7.44140625" style="5" customWidth="1"/>
    <col min="6180" max="6180" width="9.5546875" style="5" customWidth="1"/>
    <col min="6181" max="6183" width="6.6640625" style="5" customWidth="1"/>
    <col min="6184" max="6184" width="9.44140625" style="5" customWidth="1"/>
    <col min="6185" max="6185" width="6.5546875" style="5" customWidth="1"/>
    <col min="6186" max="6187" width="6.6640625" style="5" customWidth="1"/>
    <col min="6188" max="6188" width="7.44140625" style="5" customWidth="1"/>
    <col min="6189" max="6189" width="6" style="5" customWidth="1"/>
    <col min="6190" max="6190" width="7.33203125" style="5" customWidth="1"/>
    <col min="6191" max="6191" width="6.88671875" style="5" customWidth="1"/>
    <col min="6192" max="6192" width="9.5546875" style="5" customWidth="1"/>
    <col min="6193" max="6193" width="7.44140625" style="5" customWidth="1"/>
    <col min="6194" max="6194" width="8.5546875" style="5" customWidth="1"/>
    <col min="6195" max="6195" width="9.44140625" style="5" customWidth="1"/>
    <col min="6196" max="6196" width="7.33203125" style="5" customWidth="1"/>
    <col min="6197" max="6197" width="6.33203125" style="5" customWidth="1"/>
    <col min="6198" max="6201" width="0" style="5" hidden="1" customWidth="1"/>
    <col min="6202" max="6202" width="10" style="5" customWidth="1"/>
    <col min="6203" max="6203" width="10.6640625" style="5" customWidth="1"/>
    <col min="6204" max="6204" width="7.44140625" style="5" customWidth="1"/>
    <col min="6205" max="6205" width="7.6640625" style="5" customWidth="1"/>
    <col min="6206" max="6206" width="10.33203125" style="5" customWidth="1"/>
    <col min="6207" max="6207" width="9.6640625" style="5" customWidth="1"/>
    <col min="6208" max="6208" width="6.6640625" style="5" customWidth="1"/>
    <col min="6209" max="6209" width="8.109375" style="5" customWidth="1"/>
    <col min="6210" max="6210" width="8.44140625" style="5" customWidth="1"/>
    <col min="6211" max="6211" width="8.5546875" style="5" customWidth="1"/>
    <col min="6212" max="6212" width="6" style="5" customWidth="1"/>
    <col min="6213" max="6213" width="7.5546875" style="5" customWidth="1"/>
    <col min="6214" max="6214" width="8" style="5" customWidth="1"/>
    <col min="6215" max="6215" width="7.6640625" style="5" customWidth="1"/>
    <col min="6216" max="6216" width="6.44140625" style="5" customWidth="1"/>
    <col min="6217" max="6217" width="7.88671875" style="5" customWidth="1"/>
    <col min="6218" max="6220" width="9.5546875" style="5" customWidth="1"/>
    <col min="6221" max="6225" width="10.33203125" style="5" customWidth="1"/>
    <col min="6226" max="6227" width="9.5546875" style="5" customWidth="1"/>
    <col min="6228" max="6231" width="8.6640625" style="5" customWidth="1"/>
    <col min="6232" max="6232" width="6.5546875" style="5" customWidth="1"/>
    <col min="6233" max="6233" width="9.33203125" style="5" customWidth="1"/>
    <col min="6234" max="6400" width="9.109375" style="5"/>
    <col min="6401" max="6401" width="18.6640625" style="5" customWidth="1"/>
    <col min="6402" max="6403" width="8.88671875" style="5" customWidth="1"/>
    <col min="6404" max="6404" width="8.5546875" style="5" customWidth="1"/>
    <col min="6405" max="6405" width="9.33203125" style="5" customWidth="1"/>
    <col min="6406" max="6407" width="9.88671875" style="5" customWidth="1"/>
    <col min="6408" max="6408" width="7.5546875" style="5" customWidth="1"/>
    <col min="6409" max="6409" width="7.6640625" style="5" customWidth="1"/>
    <col min="6410" max="6411" width="10" style="5" customWidth="1"/>
    <col min="6412" max="6412" width="7.44140625" style="5" customWidth="1"/>
    <col min="6413" max="6413" width="8.6640625" style="5" customWidth="1"/>
    <col min="6414" max="6415" width="6.88671875" style="5" customWidth="1"/>
    <col min="6416" max="6416" width="8.109375" style="5" customWidth="1"/>
    <col min="6417" max="6417" width="6.5546875" style="5" customWidth="1"/>
    <col min="6418" max="6419" width="8.33203125" style="5" customWidth="1"/>
    <col min="6420" max="6420" width="6.44140625" style="5" customWidth="1"/>
    <col min="6421" max="6421" width="6.33203125" style="5" customWidth="1"/>
    <col min="6422" max="6425" width="0" style="5" hidden="1" customWidth="1"/>
    <col min="6426" max="6426" width="8.5546875" style="5" customWidth="1"/>
    <col min="6427" max="6427" width="8.88671875" style="5" customWidth="1"/>
    <col min="6428" max="6428" width="6.88671875" style="5" customWidth="1"/>
    <col min="6429" max="6429" width="8.33203125" style="5" customWidth="1"/>
    <col min="6430" max="6430" width="7.5546875" style="5" customWidth="1"/>
    <col min="6431" max="6431" width="7.88671875" style="5" customWidth="1"/>
    <col min="6432" max="6432" width="6.44140625" style="5" customWidth="1"/>
    <col min="6433" max="6433" width="7.5546875" style="5" customWidth="1"/>
    <col min="6434" max="6434" width="8.44140625" style="5" customWidth="1"/>
    <col min="6435" max="6435" width="7.44140625" style="5" customWidth="1"/>
    <col min="6436" max="6436" width="9.5546875" style="5" customWidth="1"/>
    <col min="6437" max="6439" width="6.6640625" style="5" customWidth="1"/>
    <col min="6440" max="6440" width="9.44140625" style="5" customWidth="1"/>
    <col min="6441" max="6441" width="6.5546875" style="5" customWidth="1"/>
    <col min="6442" max="6443" width="6.6640625" style="5" customWidth="1"/>
    <col min="6444" max="6444" width="7.44140625" style="5" customWidth="1"/>
    <col min="6445" max="6445" width="6" style="5" customWidth="1"/>
    <col min="6446" max="6446" width="7.33203125" style="5" customWidth="1"/>
    <col min="6447" max="6447" width="6.88671875" style="5" customWidth="1"/>
    <col min="6448" max="6448" width="9.5546875" style="5" customWidth="1"/>
    <col min="6449" max="6449" width="7.44140625" style="5" customWidth="1"/>
    <col min="6450" max="6450" width="8.5546875" style="5" customWidth="1"/>
    <col min="6451" max="6451" width="9.44140625" style="5" customWidth="1"/>
    <col min="6452" max="6452" width="7.33203125" style="5" customWidth="1"/>
    <col min="6453" max="6453" width="6.33203125" style="5" customWidth="1"/>
    <col min="6454" max="6457" width="0" style="5" hidden="1" customWidth="1"/>
    <col min="6458" max="6458" width="10" style="5" customWidth="1"/>
    <col min="6459" max="6459" width="10.6640625" style="5" customWidth="1"/>
    <col min="6460" max="6460" width="7.44140625" style="5" customWidth="1"/>
    <col min="6461" max="6461" width="7.6640625" style="5" customWidth="1"/>
    <col min="6462" max="6462" width="10.33203125" style="5" customWidth="1"/>
    <col min="6463" max="6463" width="9.6640625" style="5" customWidth="1"/>
    <col min="6464" max="6464" width="6.6640625" style="5" customWidth="1"/>
    <col min="6465" max="6465" width="8.109375" style="5" customWidth="1"/>
    <col min="6466" max="6466" width="8.44140625" style="5" customWidth="1"/>
    <col min="6467" max="6467" width="8.5546875" style="5" customWidth="1"/>
    <col min="6468" max="6468" width="6" style="5" customWidth="1"/>
    <col min="6469" max="6469" width="7.5546875" style="5" customWidth="1"/>
    <col min="6470" max="6470" width="8" style="5" customWidth="1"/>
    <col min="6471" max="6471" width="7.6640625" style="5" customWidth="1"/>
    <col min="6472" max="6472" width="6.44140625" style="5" customWidth="1"/>
    <col min="6473" max="6473" width="7.88671875" style="5" customWidth="1"/>
    <col min="6474" max="6476" width="9.5546875" style="5" customWidth="1"/>
    <col min="6477" max="6481" width="10.33203125" style="5" customWidth="1"/>
    <col min="6482" max="6483" width="9.5546875" style="5" customWidth="1"/>
    <col min="6484" max="6487" width="8.6640625" style="5" customWidth="1"/>
    <col min="6488" max="6488" width="6.5546875" style="5" customWidth="1"/>
    <col min="6489" max="6489" width="9.33203125" style="5" customWidth="1"/>
    <col min="6490" max="6656" width="9.109375" style="5"/>
    <col min="6657" max="6657" width="18.6640625" style="5" customWidth="1"/>
    <col min="6658" max="6659" width="8.88671875" style="5" customWidth="1"/>
    <col min="6660" max="6660" width="8.5546875" style="5" customWidth="1"/>
    <col min="6661" max="6661" width="9.33203125" style="5" customWidth="1"/>
    <col min="6662" max="6663" width="9.88671875" style="5" customWidth="1"/>
    <col min="6664" max="6664" width="7.5546875" style="5" customWidth="1"/>
    <col min="6665" max="6665" width="7.6640625" style="5" customWidth="1"/>
    <col min="6666" max="6667" width="10" style="5" customWidth="1"/>
    <col min="6668" max="6668" width="7.44140625" style="5" customWidth="1"/>
    <col min="6669" max="6669" width="8.6640625" style="5" customWidth="1"/>
    <col min="6670" max="6671" width="6.88671875" style="5" customWidth="1"/>
    <col min="6672" max="6672" width="8.109375" style="5" customWidth="1"/>
    <col min="6673" max="6673" width="6.5546875" style="5" customWidth="1"/>
    <col min="6674" max="6675" width="8.33203125" style="5" customWidth="1"/>
    <col min="6676" max="6676" width="6.44140625" style="5" customWidth="1"/>
    <col min="6677" max="6677" width="6.33203125" style="5" customWidth="1"/>
    <col min="6678" max="6681" width="0" style="5" hidden="1" customWidth="1"/>
    <col min="6682" max="6682" width="8.5546875" style="5" customWidth="1"/>
    <col min="6683" max="6683" width="8.88671875" style="5" customWidth="1"/>
    <col min="6684" max="6684" width="6.88671875" style="5" customWidth="1"/>
    <col min="6685" max="6685" width="8.33203125" style="5" customWidth="1"/>
    <col min="6686" max="6686" width="7.5546875" style="5" customWidth="1"/>
    <col min="6687" max="6687" width="7.88671875" style="5" customWidth="1"/>
    <col min="6688" max="6688" width="6.44140625" style="5" customWidth="1"/>
    <col min="6689" max="6689" width="7.5546875" style="5" customWidth="1"/>
    <col min="6690" max="6690" width="8.44140625" style="5" customWidth="1"/>
    <col min="6691" max="6691" width="7.44140625" style="5" customWidth="1"/>
    <col min="6692" max="6692" width="9.5546875" style="5" customWidth="1"/>
    <col min="6693" max="6695" width="6.6640625" style="5" customWidth="1"/>
    <col min="6696" max="6696" width="9.44140625" style="5" customWidth="1"/>
    <col min="6697" max="6697" width="6.5546875" style="5" customWidth="1"/>
    <col min="6698" max="6699" width="6.6640625" style="5" customWidth="1"/>
    <col min="6700" max="6700" width="7.44140625" style="5" customWidth="1"/>
    <col min="6701" max="6701" width="6" style="5" customWidth="1"/>
    <col min="6702" max="6702" width="7.33203125" style="5" customWidth="1"/>
    <col min="6703" max="6703" width="6.88671875" style="5" customWidth="1"/>
    <col min="6704" max="6704" width="9.5546875" style="5" customWidth="1"/>
    <col min="6705" max="6705" width="7.44140625" style="5" customWidth="1"/>
    <col min="6706" max="6706" width="8.5546875" style="5" customWidth="1"/>
    <col min="6707" max="6707" width="9.44140625" style="5" customWidth="1"/>
    <col min="6708" max="6708" width="7.33203125" style="5" customWidth="1"/>
    <col min="6709" max="6709" width="6.33203125" style="5" customWidth="1"/>
    <col min="6710" max="6713" width="0" style="5" hidden="1" customWidth="1"/>
    <col min="6714" max="6714" width="10" style="5" customWidth="1"/>
    <col min="6715" max="6715" width="10.6640625" style="5" customWidth="1"/>
    <col min="6716" max="6716" width="7.44140625" style="5" customWidth="1"/>
    <col min="6717" max="6717" width="7.6640625" style="5" customWidth="1"/>
    <col min="6718" max="6718" width="10.33203125" style="5" customWidth="1"/>
    <col min="6719" max="6719" width="9.6640625" style="5" customWidth="1"/>
    <col min="6720" max="6720" width="6.6640625" style="5" customWidth="1"/>
    <col min="6721" max="6721" width="8.109375" style="5" customWidth="1"/>
    <col min="6722" max="6722" width="8.44140625" style="5" customWidth="1"/>
    <col min="6723" max="6723" width="8.5546875" style="5" customWidth="1"/>
    <col min="6724" max="6724" width="6" style="5" customWidth="1"/>
    <col min="6725" max="6725" width="7.5546875" style="5" customWidth="1"/>
    <col min="6726" max="6726" width="8" style="5" customWidth="1"/>
    <col min="6727" max="6727" width="7.6640625" style="5" customWidth="1"/>
    <col min="6728" max="6728" width="6.44140625" style="5" customWidth="1"/>
    <col min="6729" max="6729" width="7.88671875" style="5" customWidth="1"/>
    <col min="6730" max="6732" width="9.5546875" style="5" customWidth="1"/>
    <col min="6733" max="6737" width="10.33203125" style="5" customWidth="1"/>
    <col min="6738" max="6739" width="9.5546875" style="5" customWidth="1"/>
    <col min="6740" max="6743" width="8.6640625" style="5" customWidth="1"/>
    <col min="6744" max="6744" width="6.5546875" style="5" customWidth="1"/>
    <col min="6745" max="6745" width="9.33203125" style="5" customWidth="1"/>
    <col min="6746" max="6912" width="9.109375" style="5"/>
    <col min="6913" max="6913" width="18.6640625" style="5" customWidth="1"/>
    <col min="6914" max="6915" width="8.88671875" style="5" customWidth="1"/>
    <col min="6916" max="6916" width="8.5546875" style="5" customWidth="1"/>
    <col min="6917" max="6917" width="9.33203125" style="5" customWidth="1"/>
    <col min="6918" max="6919" width="9.88671875" style="5" customWidth="1"/>
    <col min="6920" max="6920" width="7.5546875" style="5" customWidth="1"/>
    <col min="6921" max="6921" width="7.6640625" style="5" customWidth="1"/>
    <col min="6922" max="6923" width="10" style="5" customWidth="1"/>
    <col min="6924" max="6924" width="7.44140625" style="5" customWidth="1"/>
    <col min="6925" max="6925" width="8.6640625" style="5" customWidth="1"/>
    <col min="6926" max="6927" width="6.88671875" style="5" customWidth="1"/>
    <col min="6928" max="6928" width="8.109375" style="5" customWidth="1"/>
    <col min="6929" max="6929" width="6.5546875" style="5" customWidth="1"/>
    <col min="6930" max="6931" width="8.33203125" style="5" customWidth="1"/>
    <col min="6932" max="6932" width="6.44140625" style="5" customWidth="1"/>
    <col min="6933" max="6933" width="6.33203125" style="5" customWidth="1"/>
    <col min="6934" max="6937" width="0" style="5" hidden="1" customWidth="1"/>
    <col min="6938" max="6938" width="8.5546875" style="5" customWidth="1"/>
    <col min="6939" max="6939" width="8.88671875" style="5" customWidth="1"/>
    <col min="6940" max="6940" width="6.88671875" style="5" customWidth="1"/>
    <col min="6941" max="6941" width="8.33203125" style="5" customWidth="1"/>
    <col min="6942" max="6942" width="7.5546875" style="5" customWidth="1"/>
    <col min="6943" max="6943" width="7.88671875" style="5" customWidth="1"/>
    <col min="6944" max="6944" width="6.44140625" style="5" customWidth="1"/>
    <col min="6945" max="6945" width="7.5546875" style="5" customWidth="1"/>
    <col min="6946" max="6946" width="8.44140625" style="5" customWidth="1"/>
    <col min="6947" max="6947" width="7.44140625" style="5" customWidth="1"/>
    <col min="6948" max="6948" width="9.5546875" style="5" customWidth="1"/>
    <col min="6949" max="6951" width="6.6640625" style="5" customWidth="1"/>
    <col min="6952" max="6952" width="9.44140625" style="5" customWidth="1"/>
    <col min="6953" max="6953" width="6.5546875" style="5" customWidth="1"/>
    <col min="6954" max="6955" width="6.6640625" style="5" customWidth="1"/>
    <col min="6956" max="6956" width="7.44140625" style="5" customWidth="1"/>
    <col min="6957" max="6957" width="6" style="5" customWidth="1"/>
    <col min="6958" max="6958" width="7.33203125" style="5" customWidth="1"/>
    <col min="6959" max="6959" width="6.88671875" style="5" customWidth="1"/>
    <col min="6960" max="6960" width="9.5546875" style="5" customWidth="1"/>
    <col min="6961" max="6961" width="7.44140625" style="5" customWidth="1"/>
    <col min="6962" max="6962" width="8.5546875" style="5" customWidth="1"/>
    <col min="6963" max="6963" width="9.44140625" style="5" customWidth="1"/>
    <col min="6964" max="6964" width="7.33203125" style="5" customWidth="1"/>
    <col min="6965" max="6965" width="6.33203125" style="5" customWidth="1"/>
    <col min="6966" max="6969" width="0" style="5" hidden="1" customWidth="1"/>
    <col min="6970" max="6970" width="10" style="5" customWidth="1"/>
    <col min="6971" max="6971" width="10.6640625" style="5" customWidth="1"/>
    <col min="6972" max="6972" width="7.44140625" style="5" customWidth="1"/>
    <col min="6973" max="6973" width="7.6640625" style="5" customWidth="1"/>
    <col min="6974" max="6974" width="10.33203125" style="5" customWidth="1"/>
    <col min="6975" max="6975" width="9.6640625" style="5" customWidth="1"/>
    <col min="6976" max="6976" width="6.6640625" style="5" customWidth="1"/>
    <col min="6977" max="6977" width="8.109375" style="5" customWidth="1"/>
    <col min="6978" max="6978" width="8.44140625" style="5" customWidth="1"/>
    <col min="6979" max="6979" width="8.5546875" style="5" customWidth="1"/>
    <col min="6980" max="6980" width="6" style="5" customWidth="1"/>
    <col min="6981" max="6981" width="7.5546875" style="5" customWidth="1"/>
    <col min="6982" max="6982" width="8" style="5" customWidth="1"/>
    <col min="6983" max="6983" width="7.6640625" style="5" customWidth="1"/>
    <col min="6984" max="6984" width="6.44140625" style="5" customWidth="1"/>
    <col min="6985" max="6985" width="7.88671875" style="5" customWidth="1"/>
    <col min="6986" max="6988" width="9.5546875" style="5" customWidth="1"/>
    <col min="6989" max="6993" width="10.33203125" style="5" customWidth="1"/>
    <col min="6994" max="6995" width="9.5546875" style="5" customWidth="1"/>
    <col min="6996" max="6999" width="8.6640625" style="5" customWidth="1"/>
    <col min="7000" max="7000" width="6.5546875" style="5" customWidth="1"/>
    <col min="7001" max="7001" width="9.33203125" style="5" customWidth="1"/>
    <col min="7002" max="7168" width="9.109375" style="5"/>
    <col min="7169" max="7169" width="18.6640625" style="5" customWidth="1"/>
    <col min="7170" max="7171" width="8.88671875" style="5" customWidth="1"/>
    <col min="7172" max="7172" width="8.5546875" style="5" customWidth="1"/>
    <col min="7173" max="7173" width="9.33203125" style="5" customWidth="1"/>
    <col min="7174" max="7175" width="9.88671875" style="5" customWidth="1"/>
    <col min="7176" max="7176" width="7.5546875" style="5" customWidth="1"/>
    <col min="7177" max="7177" width="7.6640625" style="5" customWidth="1"/>
    <col min="7178" max="7179" width="10" style="5" customWidth="1"/>
    <col min="7180" max="7180" width="7.44140625" style="5" customWidth="1"/>
    <col min="7181" max="7181" width="8.6640625" style="5" customWidth="1"/>
    <col min="7182" max="7183" width="6.88671875" style="5" customWidth="1"/>
    <col min="7184" max="7184" width="8.109375" style="5" customWidth="1"/>
    <col min="7185" max="7185" width="6.5546875" style="5" customWidth="1"/>
    <col min="7186" max="7187" width="8.33203125" style="5" customWidth="1"/>
    <col min="7188" max="7188" width="6.44140625" style="5" customWidth="1"/>
    <col min="7189" max="7189" width="6.33203125" style="5" customWidth="1"/>
    <col min="7190" max="7193" width="0" style="5" hidden="1" customWidth="1"/>
    <col min="7194" max="7194" width="8.5546875" style="5" customWidth="1"/>
    <col min="7195" max="7195" width="8.88671875" style="5" customWidth="1"/>
    <col min="7196" max="7196" width="6.88671875" style="5" customWidth="1"/>
    <col min="7197" max="7197" width="8.33203125" style="5" customWidth="1"/>
    <col min="7198" max="7198" width="7.5546875" style="5" customWidth="1"/>
    <col min="7199" max="7199" width="7.88671875" style="5" customWidth="1"/>
    <col min="7200" max="7200" width="6.44140625" style="5" customWidth="1"/>
    <col min="7201" max="7201" width="7.5546875" style="5" customWidth="1"/>
    <col min="7202" max="7202" width="8.44140625" style="5" customWidth="1"/>
    <col min="7203" max="7203" width="7.44140625" style="5" customWidth="1"/>
    <col min="7204" max="7204" width="9.5546875" style="5" customWidth="1"/>
    <col min="7205" max="7207" width="6.6640625" style="5" customWidth="1"/>
    <col min="7208" max="7208" width="9.44140625" style="5" customWidth="1"/>
    <col min="7209" max="7209" width="6.5546875" style="5" customWidth="1"/>
    <col min="7210" max="7211" width="6.6640625" style="5" customWidth="1"/>
    <col min="7212" max="7212" width="7.44140625" style="5" customWidth="1"/>
    <col min="7213" max="7213" width="6" style="5" customWidth="1"/>
    <col min="7214" max="7214" width="7.33203125" style="5" customWidth="1"/>
    <col min="7215" max="7215" width="6.88671875" style="5" customWidth="1"/>
    <col min="7216" max="7216" width="9.5546875" style="5" customWidth="1"/>
    <col min="7217" max="7217" width="7.44140625" style="5" customWidth="1"/>
    <col min="7218" max="7218" width="8.5546875" style="5" customWidth="1"/>
    <col min="7219" max="7219" width="9.44140625" style="5" customWidth="1"/>
    <col min="7220" max="7220" width="7.33203125" style="5" customWidth="1"/>
    <col min="7221" max="7221" width="6.33203125" style="5" customWidth="1"/>
    <col min="7222" max="7225" width="0" style="5" hidden="1" customWidth="1"/>
    <col min="7226" max="7226" width="10" style="5" customWidth="1"/>
    <col min="7227" max="7227" width="10.6640625" style="5" customWidth="1"/>
    <col min="7228" max="7228" width="7.44140625" style="5" customWidth="1"/>
    <col min="7229" max="7229" width="7.6640625" style="5" customWidth="1"/>
    <col min="7230" max="7230" width="10.33203125" style="5" customWidth="1"/>
    <col min="7231" max="7231" width="9.6640625" style="5" customWidth="1"/>
    <col min="7232" max="7232" width="6.6640625" style="5" customWidth="1"/>
    <col min="7233" max="7233" width="8.109375" style="5" customWidth="1"/>
    <col min="7234" max="7234" width="8.44140625" style="5" customWidth="1"/>
    <col min="7235" max="7235" width="8.5546875" style="5" customWidth="1"/>
    <col min="7236" max="7236" width="6" style="5" customWidth="1"/>
    <col min="7237" max="7237" width="7.5546875" style="5" customWidth="1"/>
    <col min="7238" max="7238" width="8" style="5" customWidth="1"/>
    <col min="7239" max="7239" width="7.6640625" style="5" customWidth="1"/>
    <col min="7240" max="7240" width="6.44140625" style="5" customWidth="1"/>
    <col min="7241" max="7241" width="7.88671875" style="5" customWidth="1"/>
    <col min="7242" max="7244" width="9.5546875" style="5" customWidth="1"/>
    <col min="7245" max="7249" width="10.33203125" style="5" customWidth="1"/>
    <col min="7250" max="7251" width="9.5546875" style="5" customWidth="1"/>
    <col min="7252" max="7255" width="8.6640625" style="5" customWidth="1"/>
    <col min="7256" max="7256" width="6.5546875" style="5" customWidth="1"/>
    <col min="7257" max="7257" width="9.33203125" style="5" customWidth="1"/>
    <col min="7258" max="7424" width="9.109375" style="5"/>
    <col min="7425" max="7425" width="18.6640625" style="5" customWidth="1"/>
    <col min="7426" max="7427" width="8.88671875" style="5" customWidth="1"/>
    <col min="7428" max="7428" width="8.5546875" style="5" customWidth="1"/>
    <col min="7429" max="7429" width="9.33203125" style="5" customWidth="1"/>
    <col min="7430" max="7431" width="9.88671875" style="5" customWidth="1"/>
    <col min="7432" max="7432" width="7.5546875" style="5" customWidth="1"/>
    <col min="7433" max="7433" width="7.6640625" style="5" customWidth="1"/>
    <col min="7434" max="7435" width="10" style="5" customWidth="1"/>
    <col min="7436" max="7436" width="7.44140625" style="5" customWidth="1"/>
    <col min="7437" max="7437" width="8.6640625" style="5" customWidth="1"/>
    <col min="7438" max="7439" width="6.88671875" style="5" customWidth="1"/>
    <col min="7440" max="7440" width="8.109375" style="5" customWidth="1"/>
    <col min="7441" max="7441" width="6.5546875" style="5" customWidth="1"/>
    <col min="7442" max="7443" width="8.33203125" style="5" customWidth="1"/>
    <col min="7444" max="7444" width="6.44140625" style="5" customWidth="1"/>
    <col min="7445" max="7445" width="6.33203125" style="5" customWidth="1"/>
    <col min="7446" max="7449" width="0" style="5" hidden="1" customWidth="1"/>
    <col min="7450" max="7450" width="8.5546875" style="5" customWidth="1"/>
    <col min="7451" max="7451" width="8.88671875" style="5" customWidth="1"/>
    <col min="7452" max="7452" width="6.88671875" style="5" customWidth="1"/>
    <col min="7453" max="7453" width="8.33203125" style="5" customWidth="1"/>
    <col min="7454" max="7454" width="7.5546875" style="5" customWidth="1"/>
    <col min="7455" max="7455" width="7.88671875" style="5" customWidth="1"/>
    <col min="7456" max="7456" width="6.44140625" style="5" customWidth="1"/>
    <col min="7457" max="7457" width="7.5546875" style="5" customWidth="1"/>
    <col min="7458" max="7458" width="8.44140625" style="5" customWidth="1"/>
    <col min="7459" max="7459" width="7.44140625" style="5" customWidth="1"/>
    <col min="7460" max="7460" width="9.5546875" style="5" customWidth="1"/>
    <col min="7461" max="7463" width="6.6640625" style="5" customWidth="1"/>
    <col min="7464" max="7464" width="9.44140625" style="5" customWidth="1"/>
    <col min="7465" max="7465" width="6.5546875" style="5" customWidth="1"/>
    <col min="7466" max="7467" width="6.6640625" style="5" customWidth="1"/>
    <col min="7468" max="7468" width="7.44140625" style="5" customWidth="1"/>
    <col min="7469" max="7469" width="6" style="5" customWidth="1"/>
    <col min="7470" max="7470" width="7.33203125" style="5" customWidth="1"/>
    <col min="7471" max="7471" width="6.88671875" style="5" customWidth="1"/>
    <col min="7472" max="7472" width="9.5546875" style="5" customWidth="1"/>
    <col min="7473" max="7473" width="7.44140625" style="5" customWidth="1"/>
    <col min="7474" max="7474" width="8.5546875" style="5" customWidth="1"/>
    <col min="7475" max="7475" width="9.44140625" style="5" customWidth="1"/>
    <col min="7476" max="7476" width="7.33203125" style="5" customWidth="1"/>
    <col min="7477" max="7477" width="6.33203125" style="5" customWidth="1"/>
    <col min="7478" max="7481" width="0" style="5" hidden="1" customWidth="1"/>
    <col min="7482" max="7482" width="10" style="5" customWidth="1"/>
    <col min="7483" max="7483" width="10.6640625" style="5" customWidth="1"/>
    <col min="7484" max="7484" width="7.44140625" style="5" customWidth="1"/>
    <col min="7485" max="7485" width="7.6640625" style="5" customWidth="1"/>
    <col min="7486" max="7486" width="10.33203125" style="5" customWidth="1"/>
    <col min="7487" max="7487" width="9.6640625" style="5" customWidth="1"/>
    <col min="7488" max="7488" width="6.6640625" style="5" customWidth="1"/>
    <col min="7489" max="7489" width="8.109375" style="5" customWidth="1"/>
    <col min="7490" max="7490" width="8.44140625" style="5" customWidth="1"/>
    <col min="7491" max="7491" width="8.5546875" style="5" customWidth="1"/>
    <col min="7492" max="7492" width="6" style="5" customWidth="1"/>
    <col min="7493" max="7493" width="7.5546875" style="5" customWidth="1"/>
    <col min="7494" max="7494" width="8" style="5" customWidth="1"/>
    <col min="7495" max="7495" width="7.6640625" style="5" customWidth="1"/>
    <col min="7496" max="7496" width="6.44140625" style="5" customWidth="1"/>
    <col min="7497" max="7497" width="7.88671875" style="5" customWidth="1"/>
    <col min="7498" max="7500" width="9.5546875" style="5" customWidth="1"/>
    <col min="7501" max="7505" width="10.33203125" style="5" customWidth="1"/>
    <col min="7506" max="7507" width="9.5546875" style="5" customWidth="1"/>
    <col min="7508" max="7511" width="8.6640625" style="5" customWidth="1"/>
    <col min="7512" max="7512" width="6.5546875" style="5" customWidth="1"/>
    <col min="7513" max="7513" width="9.33203125" style="5" customWidth="1"/>
    <col min="7514" max="7680" width="9.109375" style="5"/>
    <col min="7681" max="7681" width="18.6640625" style="5" customWidth="1"/>
    <col min="7682" max="7683" width="8.88671875" style="5" customWidth="1"/>
    <col min="7684" max="7684" width="8.5546875" style="5" customWidth="1"/>
    <col min="7685" max="7685" width="9.33203125" style="5" customWidth="1"/>
    <col min="7686" max="7687" width="9.88671875" style="5" customWidth="1"/>
    <col min="7688" max="7688" width="7.5546875" style="5" customWidth="1"/>
    <col min="7689" max="7689" width="7.6640625" style="5" customWidth="1"/>
    <col min="7690" max="7691" width="10" style="5" customWidth="1"/>
    <col min="7692" max="7692" width="7.44140625" style="5" customWidth="1"/>
    <col min="7693" max="7693" width="8.6640625" style="5" customWidth="1"/>
    <col min="7694" max="7695" width="6.88671875" style="5" customWidth="1"/>
    <col min="7696" max="7696" width="8.109375" style="5" customWidth="1"/>
    <col min="7697" max="7697" width="6.5546875" style="5" customWidth="1"/>
    <col min="7698" max="7699" width="8.33203125" style="5" customWidth="1"/>
    <col min="7700" max="7700" width="6.44140625" style="5" customWidth="1"/>
    <col min="7701" max="7701" width="6.33203125" style="5" customWidth="1"/>
    <col min="7702" max="7705" width="0" style="5" hidden="1" customWidth="1"/>
    <col min="7706" max="7706" width="8.5546875" style="5" customWidth="1"/>
    <col min="7707" max="7707" width="8.88671875" style="5" customWidth="1"/>
    <col min="7708" max="7708" width="6.88671875" style="5" customWidth="1"/>
    <col min="7709" max="7709" width="8.33203125" style="5" customWidth="1"/>
    <col min="7710" max="7710" width="7.5546875" style="5" customWidth="1"/>
    <col min="7711" max="7711" width="7.88671875" style="5" customWidth="1"/>
    <col min="7712" max="7712" width="6.44140625" style="5" customWidth="1"/>
    <col min="7713" max="7713" width="7.5546875" style="5" customWidth="1"/>
    <col min="7714" max="7714" width="8.44140625" style="5" customWidth="1"/>
    <col min="7715" max="7715" width="7.44140625" style="5" customWidth="1"/>
    <col min="7716" max="7716" width="9.5546875" style="5" customWidth="1"/>
    <col min="7717" max="7719" width="6.6640625" style="5" customWidth="1"/>
    <col min="7720" max="7720" width="9.44140625" style="5" customWidth="1"/>
    <col min="7721" max="7721" width="6.5546875" style="5" customWidth="1"/>
    <col min="7722" max="7723" width="6.6640625" style="5" customWidth="1"/>
    <col min="7724" max="7724" width="7.44140625" style="5" customWidth="1"/>
    <col min="7725" max="7725" width="6" style="5" customWidth="1"/>
    <col min="7726" max="7726" width="7.33203125" style="5" customWidth="1"/>
    <col min="7727" max="7727" width="6.88671875" style="5" customWidth="1"/>
    <col min="7728" max="7728" width="9.5546875" style="5" customWidth="1"/>
    <col min="7729" max="7729" width="7.44140625" style="5" customWidth="1"/>
    <col min="7730" max="7730" width="8.5546875" style="5" customWidth="1"/>
    <col min="7731" max="7731" width="9.44140625" style="5" customWidth="1"/>
    <col min="7732" max="7732" width="7.33203125" style="5" customWidth="1"/>
    <col min="7733" max="7733" width="6.33203125" style="5" customWidth="1"/>
    <col min="7734" max="7737" width="0" style="5" hidden="1" customWidth="1"/>
    <col min="7738" max="7738" width="10" style="5" customWidth="1"/>
    <col min="7739" max="7739" width="10.6640625" style="5" customWidth="1"/>
    <col min="7740" max="7740" width="7.44140625" style="5" customWidth="1"/>
    <col min="7741" max="7741" width="7.6640625" style="5" customWidth="1"/>
    <col min="7742" max="7742" width="10.33203125" style="5" customWidth="1"/>
    <col min="7743" max="7743" width="9.6640625" style="5" customWidth="1"/>
    <col min="7744" max="7744" width="6.6640625" style="5" customWidth="1"/>
    <col min="7745" max="7745" width="8.109375" style="5" customWidth="1"/>
    <col min="7746" max="7746" width="8.44140625" style="5" customWidth="1"/>
    <col min="7747" max="7747" width="8.5546875" style="5" customWidth="1"/>
    <col min="7748" max="7748" width="6" style="5" customWidth="1"/>
    <col min="7749" max="7749" width="7.5546875" style="5" customWidth="1"/>
    <col min="7750" max="7750" width="8" style="5" customWidth="1"/>
    <col min="7751" max="7751" width="7.6640625" style="5" customWidth="1"/>
    <col min="7752" max="7752" width="6.44140625" style="5" customWidth="1"/>
    <col min="7753" max="7753" width="7.88671875" style="5" customWidth="1"/>
    <col min="7754" max="7756" width="9.5546875" style="5" customWidth="1"/>
    <col min="7757" max="7761" width="10.33203125" style="5" customWidth="1"/>
    <col min="7762" max="7763" width="9.5546875" style="5" customWidth="1"/>
    <col min="7764" max="7767" width="8.6640625" style="5" customWidth="1"/>
    <col min="7768" max="7768" width="6.5546875" style="5" customWidth="1"/>
    <col min="7769" max="7769" width="9.33203125" style="5" customWidth="1"/>
    <col min="7770" max="7936" width="9.109375" style="5"/>
    <col min="7937" max="7937" width="18.6640625" style="5" customWidth="1"/>
    <col min="7938" max="7939" width="8.88671875" style="5" customWidth="1"/>
    <col min="7940" max="7940" width="8.5546875" style="5" customWidth="1"/>
    <col min="7941" max="7941" width="9.33203125" style="5" customWidth="1"/>
    <col min="7942" max="7943" width="9.88671875" style="5" customWidth="1"/>
    <col min="7944" max="7944" width="7.5546875" style="5" customWidth="1"/>
    <col min="7945" max="7945" width="7.6640625" style="5" customWidth="1"/>
    <col min="7946" max="7947" width="10" style="5" customWidth="1"/>
    <col min="7948" max="7948" width="7.44140625" style="5" customWidth="1"/>
    <col min="7949" max="7949" width="8.6640625" style="5" customWidth="1"/>
    <col min="7950" max="7951" width="6.88671875" style="5" customWidth="1"/>
    <col min="7952" max="7952" width="8.109375" style="5" customWidth="1"/>
    <col min="7953" max="7953" width="6.5546875" style="5" customWidth="1"/>
    <col min="7954" max="7955" width="8.33203125" style="5" customWidth="1"/>
    <col min="7956" max="7956" width="6.44140625" style="5" customWidth="1"/>
    <col min="7957" max="7957" width="6.33203125" style="5" customWidth="1"/>
    <col min="7958" max="7961" width="0" style="5" hidden="1" customWidth="1"/>
    <col min="7962" max="7962" width="8.5546875" style="5" customWidth="1"/>
    <col min="7963" max="7963" width="8.88671875" style="5" customWidth="1"/>
    <col min="7964" max="7964" width="6.88671875" style="5" customWidth="1"/>
    <col min="7965" max="7965" width="8.33203125" style="5" customWidth="1"/>
    <col min="7966" max="7966" width="7.5546875" style="5" customWidth="1"/>
    <col min="7967" max="7967" width="7.88671875" style="5" customWidth="1"/>
    <col min="7968" max="7968" width="6.44140625" style="5" customWidth="1"/>
    <col min="7969" max="7969" width="7.5546875" style="5" customWidth="1"/>
    <col min="7970" max="7970" width="8.44140625" style="5" customWidth="1"/>
    <col min="7971" max="7971" width="7.44140625" style="5" customWidth="1"/>
    <col min="7972" max="7972" width="9.5546875" style="5" customWidth="1"/>
    <col min="7973" max="7975" width="6.6640625" style="5" customWidth="1"/>
    <col min="7976" max="7976" width="9.44140625" style="5" customWidth="1"/>
    <col min="7977" max="7977" width="6.5546875" style="5" customWidth="1"/>
    <col min="7978" max="7979" width="6.6640625" style="5" customWidth="1"/>
    <col min="7980" max="7980" width="7.44140625" style="5" customWidth="1"/>
    <col min="7981" max="7981" width="6" style="5" customWidth="1"/>
    <col min="7982" max="7982" width="7.33203125" style="5" customWidth="1"/>
    <col min="7983" max="7983" width="6.88671875" style="5" customWidth="1"/>
    <col min="7984" max="7984" width="9.5546875" style="5" customWidth="1"/>
    <col min="7985" max="7985" width="7.44140625" style="5" customWidth="1"/>
    <col min="7986" max="7986" width="8.5546875" style="5" customWidth="1"/>
    <col min="7987" max="7987" width="9.44140625" style="5" customWidth="1"/>
    <col min="7988" max="7988" width="7.33203125" style="5" customWidth="1"/>
    <col min="7989" max="7989" width="6.33203125" style="5" customWidth="1"/>
    <col min="7990" max="7993" width="0" style="5" hidden="1" customWidth="1"/>
    <col min="7994" max="7994" width="10" style="5" customWidth="1"/>
    <col min="7995" max="7995" width="10.6640625" style="5" customWidth="1"/>
    <col min="7996" max="7996" width="7.44140625" style="5" customWidth="1"/>
    <col min="7997" max="7997" width="7.6640625" style="5" customWidth="1"/>
    <col min="7998" max="7998" width="10.33203125" style="5" customWidth="1"/>
    <col min="7999" max="7999" width="9.6640625" style="5" customWidth="1"/>
    <col min="8000" max="8000" width="6.6640625" style="5" customWidth="1"/>
    <col min="8001" max="8001" width="8.109375" style="5" customWidth="1"/>
    <col min="8002" max="8002" width="8.44140625" style="5" customWidth="1"/>
    <col min="8003" max="8003" width="8.5546875" style="5" customWidth="1"/>
    <col min="8004" max="8004" width="6" style="5" customWidth="1"/>
    <col min="8005" max="8005" width="7.5546875" style="5" customWidth="1"/>
    <col min="8006" max="8006" width="8" style="5" customWidth="1"/>
    <col min="8007" max="8007" width="7.6640625" style="5" customWidth="1"/>
    <col min="8008" max="8008" width="6.44140625" style="5" customWidth="1"/>
    <col min="8009" max="8009" width="7.88671875" style="5" customWidth="1"/>
    <col min="8010" max="8012" width="9.5546875" style="5" customWidth="1"/>
    <col min="8013" max="8017" width="10.33203125" style="5" customWidth="1"/>
    <col min="8018" max="8019" width="9.5546875" style="5" customWidth="1"/>
    <col min="8020" max="8023" width="8.6640625" style="5" customWidth="1"/>
    <col min="8024" max="8024" width="6.5546875" style="5" customWidth="1"/>
    <col min="8025" max="8025" width="9.33203125" style="5" customWidth="1"/>
    <col min="8026" max="8192" width="9.109375" style="5"/>
    <col min="8193" max="8193" width="18.6640625" style="5" customWidth="1"/>
    <col min="8194" max="8195" width="8.88671875" style="5" customWidth="1"/>
    <col min="8196" max="8196" width="8.5546875" style="5" customWidth="1"/>
    <col min="8197" max="8197" width="9.33203125" style="5" customWidth="1"/>
    <col min="8198" max="8199" width="9.88671875" style="5" customWidth="1"/>
    <col min="8200" max="8200" width="7.5546875" style="5" customWidth="1"/>
    <col min="8201" max="8201" width="7.6640625" style="5" customWidth="1"/>
    <col min="8202" max="8203" width="10" style="5" customWidth="1"/>
    <col min="8204" max="8204" width="7.44140625" style="5" customWidth="1"/>
    <col min="8205" max="8205" width="8.6640625" style="5" customWidth="1"/>
    <col min="8206" max="8207" width="6.88671875" style="5" customWidth="1"/>
    <col min="8208" max="8208" width="8.109375" style="5" customWidth="1"/>
    <col min="8209" max="8209" width="6.5546875" style="5" customWidth="1"/>
    <col min="8210" max="8211" width="8.33203125" style="5" customWidth="1"/>
    <col min="8212" max="8212" width="6.44140625" style="5" customWidth="1"/>
    <col min="8213" max="8213" width="6.33203125" style="5" customWidth="1"/>
    <col min="8214" max="8217" width="0" style="5" hidden="1" customWidth="1"/>
    <col min="8218" max="8218" width="8.5546875" style="5" customWidth="1"/>
    <col min="8219" max="8219" width="8.88671875" style="5" customWidth="1"/>
    <col min="8220" max="8220" width="6.88671875" style="5" customWidth="1"/>
    <col min="8221" max="8221" width="8.33203125" style="5" customWidth="1"/>
    <col min="8222" max="8222" width="7.5546875" style="5" customWidth="1"/>
    <col min="8223" max="8223" width="7.88671875" style="5" customWidth="1"/>
    <col min="8224" max="8224" width="6.44140625" style="5" customWidth="1"/>
    <col min="8225" max="8225" width="7.5546875" style="5" customWidth="1"/>
    <col min="8226" max="8226" width="8.44140625" style="5" customWidth="1"/>
    <col min="8227" max="8227" width="7.44140625" style="5" customWidth="1"/>
    <col min="8228" max="8228" width="9.5546875" style="5" customWidth="1"/>
    <col min="8229" max="8231" width="6.6640625" style="5" customWidth="1"/>
    <col min="8232" max="8232" width="9.44140625" style="5" customWidth="1"/>
    <col min="8233" max="8233" width="6.5546875" style="5" customWidth="1"/>
    <col min="8234" max="8235" width="6.6640625" style="5" customWidth="1"/>
    <col min="8236" max="8236" width="7.44140625" style="5" customWidth="1"/>
    <col min="8237" max="8237" width="6" style="5" customWidth="1"/>
    <col min="8238" max="8238" width="7.33203125" style="5" customWidth="1"/>
    <col min="8239" max="8239" width="6.88671875" style="5" customWidth="1"/>
    <col min="8240" max="8240" width="9.5546875" style="5" customWidth="1"/>
    <col min="8241" max="8241" width="7.44140625" style="5" customWidth="1"/>
    <col min="8242" max="8242" width="8.5546875" style="5" customWidth="1"/>
    <col min="8243" max="8243" width="9.44140625" style="5" customWidth="1"/>
    <col min="8244" max="8244" width="7.33203125" style="5" customWidth="1"/>
    <col min="8245" max="8245" width="6.33203125" style="5" customWidth="1"/>
    <col min="8246" max="8249" width="0" style="5" hidden="1" customWidth="1"/>
    <col min="8250" max="8250" width="10" style="5" customWidth="1"/>
    <col min="8251" max="8251" width="10.6640625" style="5" customWidth="1"/>
    <col min="8252" max="8252" width="7.44140625" style="5" customWidth="1"/>
    <col min="8253" max="8253" width="7.6640625" style="5" customWidth="1"/>
    <col min="8254" max="8254" width="10.33203125" style="5" customWidth="1"/>
    <col min="8255" max="8255" width="9.6640625" style="5" customWidth="1"/>
    <col min="8256" max="8256" width="6.6640625" style="5" customWidth="1"/>
    <col min="8257" max="8257" width="8.109375" style="5" customWidth="1"/>
    <col min="8258" max="8258" width="8.44140625" style="5" customWidth="1"/>
    <col min="8259" max="8259" width="8.5546875" style="5" customWidth="1"/>
    <col min="8260" max="8260" width="6" style="5" customWidth="1"/>
    <col min="8261" max="8261" width="7.5546875" style="5" customWidth="1"/>
    <col min="8262" max="8262" width="8" style="5" customWidth="1"/>
    <col min="8263" max="8263" width="7.6640625" style="5" customWidth="1"/>
    <col min="8264" max="8264" width="6.44140625" style="5" customWidth="1"/>
    <col min="8265" max="8265" width="7.88671875" style="5" customWidth="1"/>
    <col min="8266" max="8268" width="9.5546875" style="5" customWidth="1"/>
    <col min="8269" max="8273" width="10.33203125" style="5" customWidth="1"/>
    <col min="8274" max="8275" width="9.5546875" style="5" customWidth="1"/>
    <col min="8276" max="8279" width="8.6640625" style="5" customWidth="1"/>
    <col min="8280" max="8280" width="6.5546875" style="5" customWidth="1"/>
    <col min="8281" max="8281" width="9.33203125" style="5" customWidth="1"/>
    <col min="8282" max="8448" width="9.109375" style="5"/>
    <col min="8449" max="8449" width="18.6640625" style="5" customWidth="1"/>
    <col min="8450" max="8451" width="8.88671875" style="5" customWidth="1"/>
    <col min="8452" max="8452" width="8.5546875" style="5" customWidth="1"/>
    <col min="8453" max="8453" width="9.33203125" style="5" customWidth="1"/>
    <col min="8454" max="8455" width="9.88671875" style="5" customWidth="1"/>
    <col min="8456" max="8456" width="7.5546875" style="5" customWidth="1"/>
    <col min="8457" max="8457" width="7.6640625" style="5" customWidth="1"/>
    <col min="8458" max="8459" width="10" style="5" customWidth="1"/>
    <col min="8460" max="8460" width="7.44140625" style="5" customWidth="1"/>
    <col min="8461" max="8461" width="8.6640625" style="5" customWidth="1"/>
    <col min="8462" max="8463" width="6.88671875" style="5" customWidth="1"/>
    <col min="8464" max="8464" width="8.109375" style="5" customWidth="1"/>
    <col min="8465" max="8465" width="6.5546875" style="5" customWidth="1"/>
    <col min="8466" max="8467" width="8.33203125" style="5" customWidth="1"/>
    <col min="8468" max="8468" width="6.44140625" style="5" customWidth="1"/>
    <col min="8469" max="8469" width="6.33203125" style="5" customWidth="1"/>
    <col min="8470" max="8473" width="0" style="5" hidden="1" customWidth="1"/>
    <col min="8474" max="8474" width="8.5546875" style="5" customWidth="1"/>
    <col min="8475" max="8475" width="8.88671875" style="5" customWidth="1"/>
    <col min="8476" max="8476" width="6.88671875" style="5" customWidth="1"/>
    <col min="8477" max="8477" width="8.33203125" style="5" customWidth="1"/>
    <col min="8478" max="8478" width="7.5546875" style="5" customWidth="1"/>
    <col min="8479" max="8479" width="7.88671875" style="5" customWidth="1"/>
    <col min="8480" max="8480" width="6.44140625" style="5" customWidth="1"/>
    <col min="8481" max="8481" width="7.5546875" style="5" customWidth="1"/>
    <col min="8482" max="8482" width="8.44140625" style="5" customWidth="1"/>
    <col min="8483" max="8483" width="7.44140625" style="5" customWidth="1"/>
    <col min="8484" max="8484" width="9.5546875" style="5" customWidth="1"/>
    <col min="8485" max="8487" width="6.6640625" style="5" customWidth="1"/>
    <col min="8488" max="8488" width="9.44140625" style="5" customWidth="1"/>
    <col min="8489" max="8489" width="6.5546875" style="5" customWidth="1"/>
    <col min="8490" max="8491" width="6.6640625" style="5" customWidth="1"/>
    <col min="8492" max="8492" width="7.44140625" style="5" customWidth="1"/>
    <col min="8493" max="8493" width="6" style="5" customWidth="1"/>
    <col min="8494" max="8494" width="7.33203125" style="5" customWidth="1"/>
    <col min="8495" max="8495" width="6.88671875" style="5" customWidth="1"/>
    <col min="8496" max="8496" width="9.5546875" style="5" customWidth="1"/>
    <col min="8497" max="8497" width="7.44140625" style="5" customWidth="1"/>
    <col min="8498" max="8498" width="8.5546875" style="5" customWidth="1"/>
    <col min="8499" max="8499" width="9.44140625" style="5" customWidth="1"/>
    <col min="8500" max="8500" width="7.33203125" style="5" customWidth="1"/>
    <col min="8501" max="8501" width="6.33203125" style="5" customWidth="1"/>
    <col min="8502" max="8505" width="0" style="5" hidden="1" customWidth="1"/>
    <col min="8506" max="8506" width="10" style="5" customWidth="1"/>
    <col min="8507" max="8507" width="10.6640625" style="5" customWidth="1"/>
    <col min="8508" max="8508" width="7.44140625" style="5" customWidth="1"/>
    <col min="8509" max="8509" width="7.6640625" style="5" customWidth="1"/>
    <col min="8510" max="8510" width="10.33203125" style="5" customWidth="1"/>
    <col min="8511" max="8511" width="9.6640625" style="5" customWidth="1"/>
    <col min="8512" max="8512" width="6.6640625" style="5" customWidth="1"/>
    <col min="8513" max="8513" width="8.109375" style="5" customWidth="1"/>
    <col min="8514" max="8514" width="8.44140625" style="5" customWidth="1"/>
    <col min="8515" max="8515" width="8.5546875" style="5" customWidth="1"/>
    <col min="8516" max="8516" width="6" style="5" customWidth="1"/>
    <col min="8517" max="8517" width="7.5546875" style="5" customWidth="1"/>
    <col min="8518" max="8518" width="8" style="5" customWidth="1"/>
    <col min="8519" max="8519" width="7.6640625" style="5" customWidth="1"/>
    <col min="8520" max="8520" width="6.44140625" style="5" customWidth="1"/>
    <col min="8521" max="8521" width="7.88671875" style="5" customWidth="1"/>
    <col min="8522" max="8524" width="9.5546875" style="5" customWidth="1"/>
    <col min="8525" max="8529" width="10.33203125" style="5" customWidth="1"/>
    <col min="8530" max="8531" width="9.5546875" style="5" customWidth="1"/>
    <col min="8532" max="8535" width="8.6640625" style="5" customWidth="1"/>
    <col min="8536" max="8536" width="6.5546875" style="5" customWidth="1"/>
    <col min="8537" max="8537" width="9.33203125" style="5" customWidth="1"/>
    <col min="8538" max="8704" width="9.109375" style="5"/>
    <col min="8705" max="8705" width="18.6640625" style="5" customWidth="1"/>
    <col min="8706" max="8707" width="8.88671875" style="5" customWidth="1"/>
    <col min="8708" max="8708" width="8.5546875" style="5" customWidth="1"/>
    <col min="8709" max="8709" width="9.33203125" style="5" customWidth="1"/>
    <col min="8710" max="8711" width="9.88671875" style="5" customWidth="1"/>
    <col min="8712" max="8712" width="7.5546875" style="5" customWidth="1"/>
    <col min="8713" max="8713" width="7.6640625" style="5" customWidth="1"/>
    <col min="8714" max="8715" width="10" style="5" customWidth="1"/>
    <col min="8716" max="8716" width="7.44140625" style="5" customWidth="1"/>
    <col min="8717" max="8717" width="8.6640625" style="5" customWidth="1"/>
    <col min="8718" max="8719" width="6.88671875" style="5" customWidth="1"/>
    <col min="8720" max="8720" width="8.109375" style="5" customWidth="1"/>
    <col min="8721" max="8721" width="6.5546875" style="5" customWidth="1"/>
    <col min="8722" max="8723" width="8.33203125" style="5" customWidth="1"/>
    <col min="8724" max="8724" width="6.44140625" style="5" customWidth="1"/>
    <col min="8725" max="8725" width="6.33203125" style="5" customWidth="1"/>
    <col min="8726" max="8729" width="0" style="5" hidden="1" customWidth="1"/>
    <col min="8730" max="8730" width="8.5546875" style="5" customWidth="1"/>
    <col min="8731" max="8731" width="8.88671875" style="5" customWidth="1"/>
    <col min="8732" max="8732" width="6.88671875" style="5" customWidth="1"/>
    <col min="8733" max="8733" width="8.33203125" style="5" customWidth="1"/>
    <col min="8734" max="8734" width="7.5546875" style="5" customWidth="1"/>
    <col min="8735" max="8735" width="7.88671875" style="5" customWidth="1"/>
    <col min="8736" max="8736" width="6.44140625" style="5" customWidth="1"/>
    <col min="8737" max="8737" width="7.5546875" style="5" customWidth="1"/>
    <col min="8738" max="8738" width="8.44140625" style="5" customWidth="1"/>
    <col min="8739" max="8739" width="7.44140625" style="5" customWidth="1"/>
    <col min="8740" max="8740" width="9.5546875" style="5" customWidth="1"/>
    <col min="8741" max="8743" width="6.6640625" style="5" customWidth="1"/>
    <col min="8744" max="8744" width="9.44140625" style="5" customWidth="1"/>
    <col min="8745" max="8745" width="6.5546875" style="5" customWidth="1"/>
    <col min="8746" max="8747" width="6.6640625" style="5" customWidth="1"/>
    <col min="8748" max="8748" width="7.44140625" style="5" customWidth="1"/>
    <col min="8749" max="8749" width="6" style="5" customWidth="1"/>
    <col min="8750" max="8750" width="7.33203125" style="5" customWidth="1"/>
    <col min="8751" max="8751" width="6.88671875" style="5" customWidth="1"/>
    <col min="8752" max="8752" width="9.5546875" style="5" customWidth="1"/>
    <col min="8753" max="8753" width="7.44140625" style="5" customWidth="1"/>
    <col min="8754" max="8754" width="8.5546875" style="5" customWidth="1"/>
    <col min="8755" max="8755" width="9.44140625" style="5" customWidth="1"/>
    <col min="8756" max="8756" width="7.33203125" style="5" customWidth="1"/>
    <col min="8757" max="8757" width="6.33203125" style="5" customWidth="1"/>
    <col min="8758" max="8761" width="0" style="5" hidden="1" customWidth="1"/>
    <col min="8762" max="8762" width="10" style="5" customWidth="1"/>
    <col min="8763" max="8763" width="10.6640625" style="5" customWidth="1"/>
    <col min="8764" max="8764" width="7.44140625" style="5" customWidth="1"/>
    <col min="8765" max="8765" width="7.6640625" style="5" customWidth="1"/>
    <col min="8766" max="8766" width="10.33203125" style="5" customWidth="1"/>
    <col min="8767" max="8767" width="9.6640625" style="5" customWidth="1"/>
    <col min="8768" max="8768" width="6.6640625" style="5" customWidth="1"/>
    <col min="8769" max="8769" width="8.109375" style="5" customWidth="1"/>
    <col min="8770" max="8770" width="8.44140625" style="5" customWidth="1"/>
    <col min="8771" max="8771" width="8.5546875" style="5" customWidth="1"/>
    <col min="8772" max="8772" width="6" style="5" customWidth="1"/>
    <col min="8773" max="8773" width="7.5546875" style="5" customWidth="1"/>
    <col min="8774" max="8774" width="8" style="5" customWidth="1"/>
    <col min="8775" max="8775" width="7.6640625" style="5" customWidth="1"/>
    <col min="8776" max="8776" width="6.44140625" style="5" customWidth="1"/>
    <col min="8777" max="8777" width="7.88671875" style="5" customWidth="1"/>
    <col min="8778" max="8780" width="9.5546875" style="5" customWidth="1"/>
    <col min="8781" max="8785" width="10.33203125" style="5" customWidth="1"/>
    <col min="8786" max="8787" width="9.5546875" style="5" customWidth="1"/>
    <col min="8788" max="8791" width="8.6640625" style="5" customWidth="1"/>
    <col min="8792" max="8792" width="6.5546875" style="5" customWidth="1"/>
    <col min="8793" max="8793" width="9.33203125" style="5" customWidth="1"/>
    <col min="8794" max="8960" width="9.109375" style="5"/>
    <col min="8961" max="8961" width="18.6640625" style="5" customWidth="1"/>
    <col min="8962" max="8963" width="8.88671875" style="5" customWidth="1"/>
    <col min="8964" max="8964" width="8.5546875" style="5" customWidth="1"/>
    <col min="8965" max="8965" width="9.33203125" style="5" customWidth="1"/>
    <col min="8966" max="8967" width="9.88671875" style="5" customWidth="1"/>
    <col min="8968" max="8968" width="7.5546875" style="5" customWidth="1"/>
    <col min="8969" max="8969" width="7.6640625" style="5" customWidth="1"/>
    <col min="8970" max="8971" width="10" style="5" customWidth="1"/>
    <col min="8972" max="8972" width="7.44140625" style="5" customWidth="1"/>
    <col min="8973" max="8973" width="8.6640625" style="5" customWidth="1"/>
    <col min="8974" max="8975" width="6.88671875" style="5" customWidth="1"/>
    <col min="8976" max="8976" width="8.109375" style="5" customWidth="1"/>
    <col min="8977" max="8977" width="6.5546875" style="5" customWidth="1"/>
    <col min="8978" max="8979" width="8.33203125" style="5" customWidth="1"/>
    <col min="8980" max="8980" width="6.44140625" style="5" customWidth="1"/>
    <col min="8981" max="8981" width="6.33203125" style="5" customWidth="1"/>
    <col min="8982" max="8985" width="0" style="5" hidden="1" customWidth="1"/>
    <col min="8986" max="8986" width="8.5546875" style="5" customWidth="1"/>
    <col min="8987" max="8987" width="8.88671875" style="5" customWidth="1"/>
    <col min="8988" max="8988" width="6.88671875" style="5" customWidth="1"/>
    <col min="8989" max="8989" width="8.33203125" style="5" customWidth="1"/>
    <col min="8990" max="8990" width="7.5546875" style="5" customWidth="1"/>
    <col min="8991" max="8991" width="7.88671875" style="5" customWidth="1"/>
    <col min="8992" max="8992" width="6.44140625" style="5" customWidth="1"/>
    <col min="8993" max="8993" width="7.5546875" style="5" customWidth="1"/>
    <col min="8994" max="8994" width="8.44140625" style="5" customWidth="1"/>
    <col min="8995" max="8995" width="7.44140625" style="5" customWidth="1"/>
    <col min="8996" max="8996" width="9.5546875" style="5" customWidth="1"/>
    <col min="8997" max="8999" width="6.6640625" style="5" customWidth="1"/>
    <col min="9000" max="9000" width="9.44140625" style="5" customWidth="1"/>
    <col min="9001" max="9001" width="6.5546875" style="5" customWidth="1"/>
    <col min="9002" max="9003" width="6.6640625" style="5" customWidth="1"/>
    <col min="9004" max="9004" width="7.44140625" style="5" customWidth="1"/>
    <col min="9005" max="9005" width="6" style="5" customWidth="1"/>
    <col min="9006" max="9006" width="7.33203125" style="5" customWidth="1"/>
    <col min="9007" max="9007" width="6.88671875" style="5" customWidth="1"/>
    <col min="9008" max="9008" width="9.5546875" style="5" customWidth="1"/>
    <col min="9009" max="9009" width="7.44140625" style="5" customWidth="1"/>
    <col min="9010" max="9010" width="8.5546875" style="5" customWidth="1"/>
    <col min="9011" max="9011" width="9.44140625" style="5" customWidth="1"/>
    <col min="9012" max="9012" width="7.33203125" style="5" customWidth="1"/>
    <col min="9013" max="9013" width="6.33203125" style="5" customWidth="1"/>
    <col min="9014" max="9017" width="0" style="5" hidden="1" customWidth="1"/>
    <col min="9018" max="9018" width="10" style="5" customWidth="1"/>
    <col min="9019" max="9019" width="10.6640625" style="5" customWidth="1"/>
    <col min="9020" max="9020" width="7.44140625" style="5" customWidth="1"/>
    <col min="9021" max="9021" width="7.6640625" style="5" customWidth="1"/>
    <col min="9022" max="9022" width="10.33203125" style="5" customWidth="1"/>
    <col min="9023" max="9023" width="9.6640625" style="5" customWidth="1"/>
    <col min="9024" max="9024" width="6.6640625" style="5" customWidth="1"/>
    <col min="9025" max="9025" width="8.109375" style="5" customWidth="1"/>
    <col min="9026" max="9026" width="8.44140625" style="5" customWidth="1"/>
    <col min="9027" max="9027" width="8.5546875" style="5" customWidth="1"/>
    <col min="9028" max="9028" width="6" style="5" customWidth="1"/>
    <col min="9029" max="9029" width="7.5546875" style="5" customWidth="1"/>
    <col min="9030" max="9030" width="8" style="5" customWidth="1"/>
    <col min="9031" max="9031" width="7.6640625" style="5" customWidth="1"/>
    <col min="9032" max="9032" width="6.44140625" style="5" customWidth="1"/>
    <col min="9033" max="9033" width="7.88671875" style="5" customWidth="1"/>
    <col min="9034" max="9036" width="9.5546875" style="5" customWidth="1"/>
    <col min="9037" max="9041" width="10.33203125" style="5" customWidth="1"/>
    <col min="9042" max="9043" width="9.5546875" style="5" customWidth="1"/>
    <col min="9044" max="9047" width="8.6640625" style="5" customWidth="1"/>
    <col min="9048" max="9048" width="6.5546875" style="5" customWidth="1"/>
    <col min="9049" max="9049" width="9.33203125" style="5" customWidth="1"/>
    <col min="9050" max="9216" width="9.109375" style="5"/>
    <col min="9217" max="9217" width="18.6640625" style="5" customWidth="1"/>
    <col min="9218" max="9219" width="8.88671875" style="5" customWidth="1"/>
    <col min="9220" max="9220" width="8.5546875" style="5" customWidth="1"/>
    <col min="9221" max="9221" width="9.33203125" style="5" customWidth="1"/>
    <col min="9222" max="9223" width="9.88671875" style="5" customWidth="1"/>
    <col min="9224" max="9224" width="7.5546875" style="5" customWidth="1"/>
    <col min="9225" max="9225" width="7.6640625" style="5" customWidth="1"/>
    <col min="9226" max="9227" width="10" style="5" customWidth="1"/>
    <col min="9228" max="9228" width="7.44140625" style="5" customWidth="1"/>
    <col min="9229" max="9229" width="8.6640625" style="5" customWidth="1"/>
    <col min="9230" max="9231" width="6.88671875" style="5" customWidth="1"/>
    <col min="9232" max="9232" width="8.109375" style="5" customWidth="1"/>
    <col min="9233" max="9233" width="6.5546875" style="5" customWidth="1"/>
    <col min="9234" max="9235" width="8.33203125" style="5" customWidth="1"/>
    <col min="9236" max="9236" width="6.44140625" style="5" customWidth="1"/>
    <col min="9237" max="9237" width="6.33203125" style="5" customWidth="1"/>
    <col min="9238" max="9241" width="0" style="5" hidden="1" customWidth="1"/>
    <col min="9242" max="9242" width="8.5546875" style="5" customWidth="1"/>
    <col min="9243" max="9243" width="8.88671875" style="5" customWidth="1"/>
    <col min="9244" max="9244" width="6.88671875" style="5" customWidth="1"/>
    <col min="9245" max="9245" width="8.33203125" style="5" customWidth="1"/>
    <col min="9246" max="9246" width="7.5546875" style="5" customWidth="1"/>
    <col min="9247" max="9247" width="7.88671875" style="5" customWidth="1"/>
    <col min="9248" max="9248" width="6.44140625" style="5" customWidth="1"/>
    <col min="9249" max="9249" width="7.5546875" style="5" customWidth="1"/>
    <col min="9250" max="9250" width="8.44140625" style="5" customWidth="1"/>
    <col min="9251" max="9251" width="7.44140625" style="5" customWidth="1"/>
    <col min="9252" max="9252" width="9.5546875" style="5" customWidth="1"/>
    <col min="9253" max="9255" width="6.6640625" style="5" customWidth="1"/>
    <col min="9256" max="9256" width="9.44140625" style="5" customWidth="1"/>
    <col min="9257" max="9257" width="6.5546875" style="5" customWidth="1"/>
    <col min="9258" max="9259" width="6.6640625" style="5" customWidth="1"/>
    <col min="9260" max="9260" width="7.44140625" style="5" customWidth="1"/>
    <col min="9261" max="9261" width="6" style="5" customWidth="1"/>
    <col min="9262" max="9262" width="7.33203125" style="5" customWidth="1"/>
    <col min="9263" max="9263" width="6.88671875" style="5" customWidth="1"/>
    <col min="9264" max="9264" width="9.5546875" style="5" customWidth="1"/>
    <col min="9265" max="9265" width="7.44140625" style="5" customWidth="1"/>
    <col min="9266" max="9266" width="8.5546875" style="5" customWidth="1"/>
    <col min="9267" max="9267" width="9.44140625" style="5" customWidth="1"/>
    <col min="9268" max="9268" width="7.33203125" style="5" customWidth="1"/>
    <col min="9269" max="9269" width="6.33203125" style="5" customWidth="1"/>
    <col min="9270" max="9273" width="0" style="5" hidden="1" customWidth="1"/>
    <col min="9274" max="9274" width="10" style="5" customWidth="1"/>
    <col min="9275" max="9275" width="10.6640625" style="5" customWidth="1"/>
    <col min="9276" max="9276" width="7.44140625" style="5" customWidth="1"/>
    <col min="9277" max="9277" width="7.6640625" style="5" customWidth="1"/>
    <col min="9278" max="9278" width="10.33203125" style="5" customWidth="1"/>
    <col min="9279" max="9279" width="9.6640625" style="5" customWidth="1"/>
    <col min="9280" max="9280" width="6.6640625" style="5" customWidth="1"/>
    <col min="9281" max="9281" width="8.109375" style="5" customWidth="1"/>
    <col min="9282" max="9282" width="8.44140625" style="5" customWidth="1"/>
    <col min="9283" max="9283" width="8.5546875" style="5" customWidth="1"/>
    <col min="9284" max="9284" width="6" style="5" customWidth="1"/>
    <col min="9285" max="9285" width="7.5546875" style="5" customWidth="1"/>
    <col min="9286" max="9286" width="8" style="5" customWidth="1"/>
    <col min="9287" max="9287" width="7.6640625" style="5" customWidth="1"/>
    <col min="9288" max="9288" width="6.44140625" style="5" customWidth="1"/>
    <col min="9289" max="9289" width="7.88671875" style="5" customWidth="1"/>
    <col min="9290" max="9292" width="9.5546875" style="5" customWidth="1"/>
    <col min="9293" max="9297" width="10.33203125" style="5" customWidth="1"/>
    <col min="9298" max="9299" width="9.5546875" style="5" customWidth="1"/>
    <col min="9300" max="9303" width="8.6640625" style="5" customWidth="1"/>
    <col min="9304" max="9304" width="6.5546875" style="5" customWidth="1"/>
    <col min="9305" max="9305" width="9.33203125" style="5" customWidth="1"/>
    <col min="9306" max="9472" width="9.109375" style="5"/>
    <col min="9473" max="9473" width="18.6640625" style="5" customWidth="1"/>
    <col min="9474" max="9475" width="8.88671875" style="5" customWidth="1"/>
    <col min="9476" max="9476" width="8.5546875" style="5" customWidth="1"/>
    <col min="9477" max="9477" width="9.33203125" style="5" customWidth="1"/>
    <col min="9478" max="9479" width="9.88671875" style="5" customWidth="1"/>
    <col min="9480" max="9480" width="7.5546875" style="5" customWidth="1"/>
    <col min="9481" max="9481" width="7.6640625" style="5" customWidth="1"/>
    <col min="9482" max="9483" width="10" style="5" customWidth="1"/>
    <col min="9484" max="9484" width="7.44140625" style="5" customWidth="1"/>
    <col min="9485" max="9485" width="8.6640625" style="5" customWidth="1"/>
    <col min="9486" max="9487" width="6.88671875" style="5" customWidth="1"/>
    <col min="9488" max="9488" width="8.109375" style="5" customWidth="1"/>
    <col min="9489" max="9489" width="6.5546875" style="5" customWidth="1"/>
    <col min="9490" max="9491" width="8.33203125" style="5" customWidth="1"/>
    <col min="9492" max="9492" width="6.44140625" style="5" customWidth="1"/>
    <col min="9493" max="9493" width="6.33203125" style="5" customWidth="1"/>
    <col min="9494" max="9497" width="0" style="5" hidden="1" customWidth="1"/>
    <col min="9498" max="9498" width="8.5546875" style="5" customWidth="1"/>
    <col min="9499" max="9499" width="8.88671875" style="5" customWidth="1"/>
    <col min="9500" max="9500" width="6.88671875" style="5" customWidth="1"/>
    <col min="9501" max="9501" width="8.33203125" style="5" customWidth="1"/>
    <col min="9502" max="9502" width="7.5546875" style="5" customWidth="1"/>
    <col min="9503" max="9503" width="7.88671875" style="5" customWidth="1"/>
    <col min="9504" max="9504" width="6.44140625" style="5" customWidth="1"/>
    <col min="9505" max="9505" width="7.5546875" style="5" customWidth="1"/>
    <col min="9506" max="9506" width="8.44140625" style="5" customWidth="1"/>
    <col min="9507" max="9507" width="7.44140625" style="5" customWidth="1"/>
    <col min="9508" max="9508" width="9.5546875" style="5" customWidth="1"/>
    <col min="9509" max="9511" width="6.6640625" style="5" customWidth="1"/>
    <col min="9512" max="9512" width="9.44140625" style="5" customWidth="1"/>
    <col min="9513" max="9513" width="6.5546875" style="5" customWidth="1"/>
    <col min="9514" max="9515" width="6.6640625" style="5" customWidth="1"/>
    <col min="9516" max="9516" width="7.44140625" style="5" customWidth="1"/>
    <col min="9517" max="9517" width="6" style="5" customWidth="1"/>
    <col min="9518" max="9518" width="7.33203125" style="5" customWidth="1"/>
    <col min="9519" max="9519" width="6.88671875" style="5" customWidth="1"/>
    <col min="9520" max="9520" width="9.5546875" style="5" customWidth="1"/>
    <col min="9521" max="9521" width="7.44140625" style="5" customWidth="1"/>
    <col min="9522" max="9522" width="8.5546875" style="5" customWidth="1"/>
    <col min="9523" max="9523" width="9.44140625" style="5" customWidth="1"/>
    <col min="9524" max="9524" width="7.33203125" style="5" customWidth="1"/>
    <col min="9525" max="9525" width="6.33203125" style="5" customWidth="1"/>
    <col min="9526" max="9529" width="0" style="5" hidden="1" customWidth="1"/>
    <col min="9530" max="9530" width="10" style="5" customWidth="1"/>
    <col min="9531" max="9531" width="10.6640625" style="5" customWidth="1"/>
    <col min="9532" max="9532" width="7.44140625" style="5" customWidth="1"/>
    <col min="9533" max="9533" width="7.6640625" style="5" customWidth="1"/>
    <col min="9534" max="9534" width="10.33203125" style="5" customWidth="1"/>
    <col min="9535" max="9535" width="9.6640625" style="5" customWidth="1"/>
    <col min="9536" max="9536" width="6.6640625" style="5" customWidth="1"/>
    <col min="9537" max="9537" width="8.109375" style="5" customWidth="1"/>
    <col min="9538" max="9538" width="8.44140625" style="5" customWidth="1"/>
    <col min="9539" max="9539" width="8.5546875" style="5" customWidth="1"/>
    <col min="9540" max="9540" width="6" style="5" customWidth="1"/>
    <col min="9541" max="9541" width="7.5546875" style="5" customWidth="1"/>
    <col min="9542" max="9542" width="8" style="5" customWidth="1"/>
    <col min="9543" max="9543" width="7.6640625" style="5" customWidth="1"/>
    <col min="9544" max="9544" width="6.44140625" style="5" customWidth="1"/>
    <col min="9545" max="9545" width="7.88671875" style="5" customWidth="1"/>
    <col min="9546" max="9548" width="9.5546875" style="5" customWidth="1"/>
    <col min="9549" max="9553" width="10.33203125" style="5" customWidth="1"/>
    <col min="9554" max="9555" width="9.5546875" style="5" customWidth="1"/>
    <col min="9556" max="9559" width="8.6640625" style="5" customWidth="1"/>
    <col min="9560" max="9560" width="6.5546875" style="5" customWidth="1"/>
    <col min="9561" max="9561" width="9.33203125" style="5" customWidth="1"/>
    <col min="9562" max="9728" width="9.109375" style="5"/>
    <col min="9729" max="9729" width="18.6640625" style="5" customWidth="1"/>
    <col min="9730" max="9731" width="8.88671875" style="5" customWidth="1"/>
    <col min="9732" max="9732" width="8.5546875" style="5" customWidth="1"/>
    <col min="9733" max="9733" width="9.33203125" style="5" customWidth="1"/>
    <col min="9734" max="9735" width="9.88671875" style="5" customWidth="1"/>
    <col min="9736" max="9736" width="7.5546875" style="5" customWidth="1"/>
    <col min="9737" max="9737" width="7.6640625" style="5" customWidth="1"/>
    <col min="9738" max="9739" width="10" style="5" customWidth="1"/>
    <col min="9740" max="9740" width="7.44140625" style="5" customWidth="1"/>
    <col min="9741" max="9741" width="8.6640625" style="5" customWidth="1"/>
    <col min="9742" max="9743" width="6.88671875" style="5" customWidth="1"/>
    <col min="9744" max="9744" width="8.109375" style="5" customWidth="1"/>
    <col min="9745" max="9745" width="6.5546875" style="5" customWidth="1"/>
    <col min="9746" max="9747" width="8.33203125" style="5" customWidth="1"/>
    <col min="9748" max="9748" width="6.44140625" style="5" customWidth="1"/>
    <col min="9749" max="9749" width="6.33203125" style="5" customWidth="1"/>
    <col min="9750" max="9753" width="0" style="5" hidden="1" customWidth="1"/>
    <col min="9754" max="9754" width="8.5546875" style="5" customWidth="1"/>
    <col min="9755" max="9755" width="8.88671875" style="5" customWidth="1"/>
    <col min="9756" max="9756" width="6.88671875" style="5" customWidth="1"/>
    <col min="9757" max="9757" width="8.33203125" style="5" customWidth="1"/>
    <col min="9758" max="9758" width="7.5546875" style="5" customWidth="1"/>
    <col min="9759" max="9759" width="7.88671875" style="5" customWidth="1"/>
    <col min="9760" max="9760" width="6.44140625" style="5" customWidth="1"/>
    <col min="9761" max="9761" width="7.5546875" style="5" customWidth="1"/>
    <col min="9762" max="9762" width="8.44140625" style="5" customWidth="1"/>
    <col min="9763" max="9763" width="7.44140625" style="5" customWidth="1"/>
    <col min="9764" max="9764" width="9.5546875" style="5" customWidth="1"/>
    <col min="9765" max="9767" width="6.6640625" style="5" customWidth="1"/>
    <col min="9768" max="9768" width="9.44140625" style="5" customWidth="1"/>
    <col min="9769" max="9769" width="6.5546875" style="5" customWidth="1"/>
    <col min="9770" max="9771" width="6.6640625" style="5" customWidth="1"/>
    <col min="9772" max="9772" width="7.44140625" style="5" customWidth="1"/>
    <col min="9773" max="9773" width="6" style="5" customWidth="1"/>
    <col min="9774" max="9774" width="7.33203125" style="5" customWidth="1"/>
    <col min="9775" max="9775" width="6.88671875" style="5" customWidth="1"/>
    <col min="9776" max="9776" width="9.5546875" style="5" customWidth="1"/>
    <col min="9777" max="9777" width="7.44140625" style="5" customWidth="1"/>
    <col min="9778" max="9778" width="8.5546875" style="5" customWidth="1"/>
    <col min="9779" max="9779" width="9.44140625" style="5" customWidth="1"/>
    <col min="9780" max="9780" width="7.33203125" style="5" customWidth="1"/>
    <col min="9781" max="9781" width="6.33203125" style="5" customWidth="1"/>
    <col min="9782" max="9785" width="0" style="5" hidden="1" customWidth="1"/>
    <col min="9786" max="9786" width="10" style="5" customWidth="1"/>
    <col min="9787" max="9787" width="10.6640625" style="5" customWidth="1"/>
    <col min="9788" max="9788" width="7.44140625" style="5" customWidth="1"/>
    <col min="9789" max="9789" width="7.6640625" style="5" customWidth="1"/>
    <col min="9790" max="9790" width="10.33203125" style="5" customWidth="1"/>
    <col min="9791" max="9791" width="9.6640625" style="5" customWidth="1"/>
    <col min="9792" max="9792" width="6.6640625" style="5" customWidth="1"/>
    <col min="9793" max="9793" width="8.109375" style="5" customWidth="1"/>
    <col min="9794" max="9794" width="8.44140625" style="5" customWidth="1"/>
    <col min="9795" max="9795" width="8.5546875" style="5" customWidth="1"/>
    <col min="9796" max="9796" width="6" style="5" customWidth="1"/>
    <col min="9797" max="9797" width="7.5546875" style="5" customWidth="1"/>
    <col min="9798" max="9798" width="8" style="5" customWidth="1"/>
    <col min="9799" max="9799" width="7.6640625" style="5" customWidth="1"/>
    <col min="9800" max="9800" width="6.44140625" style="5" customWidth="1"/>
    <col min="9801" max="9801" width="7.88671875" style="5" customWidth="1"/>
    <col min="9802" max="9804" width="9.5546875" style="5" customWidth="1"/>
    <col min="9805" max="9809" width="10.33203125" style="5" customWidth="1"/>
    <col min="9810" max="9811" width="9.5546875" style="5" customWidth="1"/>
    <col min="9812" max="9815" width="8.6640625" style="5" customWidth="1"/>
    <col min="9816" max="9816" width="6.5546875" style="5" customWidth="1"/>
    <col min="9817" max="9817" width="9.33203125" style="5" customWidth="1"/>
    <col min="9818" max="9984" width="9.109375" style="5"/>
    <col min="9985" max="9985" width="18.6640625" style="5" customWidth="1"/>
    <col min="9986" max="9987" width="8.88671875" style="5" customWidth="1"/>
    <col min="9988" max="9988" width="8.5546875" style="5" customWidth="1"/>
    <col min="9989" max="9989" width="9.33203125" style="5" customWidth="1"/>
    <col min="9990" max="9991" width="9.88671875" style="5" customWidth="1"/>
    <col min="9992" max="9992" width="7.5546875" style="5" customWidth="1"/>
    <col min="9993" max="9993" width="7.6640625" style="5" customWidth="1"/>
    <col min="9994" max="9995" width="10" style="5" customWidth="1"/>
    <col min="9996" max="9996" width="7.44140625" style="5" customWidth="1"/>
    <col min="9997" max="9997" width="8.6640625" style="5" customWidth="1"/>
    <col min="9998" max="9999" width="6.88671875" style="5" customWidth="1"/>
    <col min="10000" max="10000" width="8.109375" style="5" customWidth="1"/>
    <col min="10001" max="10001" width="6.5546875" style="5" customWidth="1"/>
    <col min="10002" max="10003" width="8.33203125" style="5" customWidth="1"/>
    <col min="10004" max="10004" width="6.44140625" style="5" customWidth="1"/>
    <col min="10005" max="10005" width="6.33203125" style="5" customWidth="1"/>
    <col min="10006" max="10009" width="0" style="5" hidden="1" customWidth="1"/>
    <col min="10010" max="10010" width="8.5546875" style="5" customWidth="1"/>
    <col min="10011" max="10011" width="8.88671875" style="5" customWidth="1"/>
    <col min="10012" max="10012" width="6.88671875" style="5" customWidth="1"/>
    <col min="10013" max="10013" width="8.33203125" style="5" customWidth="1"/>
    <col min="10014" max="10014" width="7.5546875" style="5" customWidth="1"/>
    <col min="10015" max="10015" width="7.88671875" style="5" customWidth="1"/>
    <col min="10016" max="10016" width="6.44140625" style="5" customWidth="1"/>
    <col min="10017" max="10017" width="7.5546875" style="5" customWidth="1"/>
    <col min="10018" max="10018" width="8.44140625" style="5" customWidth="1"/>
    <col min="10019" max="10019" width="7.44140625" style="5" customWidth="1"/>
    <col min="10020" max="10020" width="9.5546875" style="5" customWidth="1"/>
    <col min="10021" max="10023" width="6.6640625" style="5" customWidth="1"/>
    <col min="10024" max="10024" width="9.44140625" style="5" customWidth="1"/>
    <col min="10025" max="10025" width="6.5546875" style="5" customWidth="1"/>
    <col min="10026" max="10027" width="6.6640625" style="5" customWidth="1"/>
    <col min="10028" max="10028" width="7.44140625" style="5" customWidth="1"/>
    <col min="10029" max="10029" width="6" style="5" customWidth="1"/>
    <col min="10030" max="10030" width="7.33203125" style="5" customWidth="1"/>
    <col min="10031" max="10031" width="6.88671875" style="5" customWidth="1"/>
    <col min="10032" max="10032" width="9.5546875" style="5" customWidth="1"/>
    <col min="10033" max="10033" width="7.44140625" style="5" customWidth="1"/>
    <col min="10034" max="10034" width="8.5546875" style="5" customWidth="1"/>
    <col min="10035" max="10035" width="9.44140625" style="5" customWidth="1"/>
    <col min="10036" max="10036" width="7.33203125" style="5" customWidth="1"/>
    <col min="10037" max="10037" width="6.33203125" style="5" customWidth="1"/>
    <col min="10038" max="10041" width="0" style="5" hidden="1" customWidth="1"/>
    <col min="10042" max="10042" width="10" style="5" customWidth="1"/>
    <col min="10043" max="10043" width="10.6640625" style="5" customWidth="1"/>
    <col min="10044" max="10044" width="7.44140625" style="5" customWidth="1"/>
    <col min="10045" max="10045" width="7.6640625" style="5" customWidth="1"/>
    <col min="10046" max="10046" width="10.33203125" style="5" customWidth="1"/>
    <col min="10047" max="10047" width="9.6640625" style="5" customWidth="1"/>
    <col min="10048" max="10048" width="6.6640625" style="5" customWidth="1"/>
    <col min="10049" max="10049" width="8.109375" style="5" customWidth="1"/>
    <col min="10050" max="10050" width="8.44140625" style="5" customWidth="1"/>
    <col min="10051" max="10051" width="8.5546875" style="5" customWidth="1"/>
    <col min="10052" max="10052" width="6" style="5" customWidth="1"/>
    <col min="10053" max="10053" width="7.5546875" style="5" customWidth="1"/>
    <col min="10054" max="10054" width="8" style="5" customWidth="1"/>
    <col min="10055" max="10055" width="7.6640625" style="5" customWidth="1"/>
    <col min="10056" max="10056" width="6.44140625" style="5" customWidth="1"/>
    <col min="10057" max="10057" width="7.88671875" style="5" customWidth="1"/>
    <col min="10058" max="10060" width="9.5546875" style="5" customWidth="1"/>
    <col min="10061" max="10065" width="10.33203125" style="5" customWidth="1"/>
    <col min="10066" max="10067" width="9.5546875" style="5" customWidth="1"/>
    <col min="10068" max="10071" width="8.6640625" style="5" customWidth="1"/>
    <col min="10072" max="10072" width="6.5546875" style="5" customWidth="1"/>
    <col min="10073" max="10073" width="9.33203125" style="5" customWidth="1"/>
    <col min="10074" max="10240" width="9.109375" style="5"/>
    <col min="10241" max="10241" width="18.6640625" style="5" customWidth="1"/>
    <col min="10242" max="10243" width="8.88671875" style="5" customWidth="1"/>
    <col min="10244" max="10244" width="8.5546875" style="5" customWidth="1"/>
    <col min="10245" max="10245" width="9.33203125" style="5" customWidth="1"/>
    <col min="10246" max="10247" width="9.88671875" style="5" customWidth="1"/>
    <col min="10248" max="10248" width="7.5546875" style="5" customWidth="1"/>
    <col min="10249" max="10249" width="7.6640625" style="5" customWidth="1"/>
    <col min="10250" max="10251" width="10" style="5" customWidth="1"/>
    <col min="10252" max="10252" width="7.44140625" style="5" customWidth="1"/>
    <col min="10253" max="10253" width="8.6640625" style="5" customWidth="1"/>
    <col min="10254" max="10255" width="6.88671875" style="5" customWidth="1"/>
    <col min="10256" max="10256" width="8.109375" style="5" customWidth="1"/>
    <col min="10257" max="10257" width="6.5546875" style="5" customWidth="1"/>
    <col min="10258" max="10259" width="8.33203125" style="5" customWidth="1"/>
    <col min="10260" max="10260" width="6.44140625" style="5" customWidth="1"/>
    <col min="10261" max="10261" width="6.33203125" style="5" customWidth="1"/>
    <col min="10262" max="10265" width="0" style="5" hidden="1" customWidth="1"/>
    <col min="10266" max="10266" width="8.5546875" style="5" customWidth="1"/>
    <col min="10267" max="10267" width="8.88671875" style="5" customWidth="1"/>
    <col min="10268" max="10268" width="6.88671875" style="5" customWidth="1"/>
    <col min="10269" max="10269" width="8.33203125" style="5" customWidth="1"/>
    <col min="10270" max="10270" width="7.5546875" style="5" customWidth="1"/>
    <col min="10271" max="10271" width="7.88671875" style="5" customWidth="1"/>
    <col min="10272" max="10272" width="6.44140625" style="5" customWidth="1"/>
    <col min="10273" max="10273" width="7.5546875" style="5" customWidth="1"/>
    <col min="10274" max="10274" width="8.44140625" style="5" customWidth="1"/>
    <col min="10275" max="10275" width="7.44140625" style="5" customWidth="1"/>
    <col min="10276" max="10276" width="9.5546875" style="5" customWidth="1"/>
    <col min="10277" max="10279" width="6.6640625" style="5" customWidth="1"/>
    <col min="10280" max="10280" width="9.44140625" style="5" customWidth="1"/>
    <col min="10281" max="10281" width="6.5546875" style="5" customWidth="1"/>
    <col min="10282" max="10283" width="6.6640625" style="5" customWidth="1"/>
    <col min="10284" max="10284" width="7.44140625" style="5" customWidth="1"/>
    <col min="10285" max="10285" width="6" style="5" customWidth="1"/>
    <col min="10286" max="10286" width="7.33203125" style="5" customWidth="1"/>
    <col min="10287" max="10287" width="6.88671875" style="5" customWidth="1"/>
    <col min="10288" max="10288" width="9.5546875" style="5" customWidth="1"/>
    <col min="10289" max="10289" width="7.44140625" style="5" customWidth="1"/>
    <col min="10290" max="10290" width="8.5546875" style="5" customWidth="1"/>
    <col min="10291" max="10291" width="9.44140625" style="5" customWidth="1"/>
    <col min="10292" max="10292" width="7.33203125" style="5" customWidth="1"/>
    <col min="10293" max="10293" width="6.33203125" style="5" customWidth="1"/>
    <col min="10294" max="10297" width="0" style="5" hidden="1" customWidth="1"/>
    <col min="10298" max="10298" width="10" style="5" customWidth="1"/>
    <col min="10299" max="10299" width="10.6640625" style="5" customWidth="1"/>
    <col min="10300" max="10300" width="7.44140625" style="5" customWidth="1"/>
    <col min="10301" max="10301" width="7.6640625" style="5" customWidth="1"/>
    <col min="10302" max="10302" width="10.33203125" style="5" customWidth="1"/>
    <col min="10303" max="10303" width="9.6640625" style="5" customWidth="1"/>
    <col min="10304" max="10304" width="6.6640625" style="5" customWidth="1"/>
    <col min="10305" max="10305" width="8.109375" style="5" customWidth="1"/>
    <col min="10306" max="10306" width="8.44140625" style="5" customWidth="1"/>
    <col min="10307" max="10307" width="8.5546875" style="5" customWidth="1"/>
    <col min="10308" max="10308" width="6" style="5" customWidth="1"/>
    <col min="10309" max="10309" width="7.5546875" style="5" customWidth="1"/>
    <col min="10310" max="10310" width="8" style="5" customWidth="1"/>
    <col min="10311" max="10311" width="7.6640625" style="5" customWidth="1"/>
    <col min="10312" max="10312" width="6.44140625" style="5" customWidth="1"/>
    <col min="10313" max="10313" width="7.88671875" style="5" customWidth="1"/>
    <col min="10314" max="10316" width="9.5546875" style="5" customWidth="1"/>
    <col min="10317" max="10321" width="10.33203125" style="5" customWidth="1"/>
    <col min="10322" max="10323" width="9.5546875" style="5" customWidth="1"/>
    <col min="10324" max="10327" width="8.6640625" style="5" customWidth="1"/>
    <col min="10328" max="10328" width="6.5546875" style="5" customWidth="1"/>
    <col min="10329" max="10329" width="9.33203125" style="5" customWidth="1"/>
    <col min="10330" max="10496" width="9.109375" style="5"/>
    <col min="10497" max="10497" width="18.6640625" style="5" customWidth="1"/>
    <col min="10498" max="10499" width="8.88671875" style="5" customWidth="1"/>
    <col min="10500" max="10500" width="8.5546875" style="5" customWidth="1"/>
    <col min="10501" max="10501" width="9.33203125" style="5" customWidth="1"/>
    <col min="10502" max="10503" width="9.88671875" style="5" customWidth="1"/>
    <col min="10504" max="10504" width="7.5546875" style="5" customWidth="1"/>
    <col min="10505" max="10505" width="7.6640625" style="5" customWidth="1"/>
    <col min="10506" max="10507" width="10" style="5" customWidth="1"/>
    <col min="10508" max="10508" width="7.44140625" style="5" customWidth="1"/>
    <col min="10509" max="10509" width="8.6640625" style="5" customWidth="1"/>
    <col min="10510" max="10511" width="6.88671875" style="5" customWidth="1"/>
    <col min="10512" max="10512" width="8.109375" style="5" customWidth="1"/>
    <col min="10513" max="10513" width="6.5546875" style="5" customWidth="1"/>
    <col min="10514" max="10515" width="8.33203125" style="5" customWidth="1"/>
    <col min="10516" max="10516" width="6.44140625" style="5" customWidth="1"/>
    <col min="10517" max="10517" width="6.33203125" style="5" customWidth="1"/>
    <col min="10518" max="10521" width="0" style="5" hidden="1" customWidth="1"/>
    <col min="10522" max="10522" width="8.5546875" style="5" customWidth="1"/>
    <col min="10523" max="10523" width="8.88671875" style="5" customWidth="1"/>
    <col min="10524" max="10524" width="6.88671875" style="5" customWidth="1"/>
    <col min="10525" max="10525" width="8.33203125" style="5" customWidth="1"/>
    <col min="10526" max="10526" width="7.5546875" style="5" customWidth="1"/>
    <col min="10527" max="10527" width="7.88671875" style="5" customWidth="1"/>
    <col min="10528" max="10528" width="6.44140625" style="5" customWidth="1"/>
    <col min="10529" max="10529" width="7.5546875" style="5" customWidth="1"/>
    <col min="10530" max="10530" width="8.44140625" style="5" customWidth="1"/>
    <col min="10531" max="10531" width="7.44140625" style="5" customWidth="1"/>
    <col min="10532" max="10532" width="9.5546875" style="5" customWidth="1"/>
    <col min="10533" max="10535" width="6.6640625" style="5" customWidth="1"/>
    <col min="10536" max="10536" width="9.44140625" style="5" customWidth="1"/>
    <col min="10537" max="10537" width="6.5546875" style="5" customWidth="1"/>
    <col min="10538" max="10539" width="6.6640625" style="5" customWidth="1"/>
    <col min="10540" max="10540" width="7.44140625" style="5" customWidth="1"/>
    <col min="10541" max="10541" width="6" style="5" customWidth="1"/>
    <col min="10542" max="10542" width="7.33203125" style="5" customWidth="1"/>
    <col min="10543" max="10543" width="6.88671875" style="5" customWidth="1"/>
    <col min="10544" max="10544" width="9.5546875" style="5" customWidth="1"/>
    <col min="10545" max="10545" width="7.44140625" style="5" customWidth="1"/>
    <col min="10546" max="10546" width="8.5546875" style="5" customWidth="1"/>
    <col min="10547" max="10547" width="9.44140625" style="5" customWidth="1"/>
    <col min="10548" max="10548" width="7.33203125" style="5" customWidth="1"/>
    <col min="10549" max="10549" width="6.33203125" style="5" customWidth="1"/>
    <col min="10550" max="10553" width="0" style="5" hidden="1" customWidth="1"/>
    <col min="10554" max="10554" width="10" style="5" customWidth="1"/>
    <col min="10555" max="10555" width="10.6640625" style="5" customWidth="1"/>
    <col min="10556" max="10556" width="7.44140625" style="5" customWidth="1"/>
    <col min="10557" max="10557" width="7.6640625" style="5" customWidth="1"/>
    <col min="10558" max="10558" width="10.33203125" style="5" customWidth="1"/>
    <col min="10559" max="10559" width="9.6640625" style="5" customWidth="1"/>
    <col min="10560" max="10560" width="6.6640625" style="5" customWidth="1"/>
    <col min="10561" max="10561" width="8.109375" style="5" customWidth="1"/>
    <col min="10562" max="10562" width="8.44140625" style="5" customWidth="1"/>
    <col min="10563" max="10563" width="8.5546875" style="5" customWidth="1"/>
    <col min="10564" max="10564" width="6" style="5" customWidth="1"/>
    <col min="10565" max="10565" width="7.5546875" style="5" customWidth="1"/>
    <col min="10566" max="10566" width="8" style="5" customWidth="1"/>
    <col min="10567" max="10567" width="7.6640625" style="5" customWidth="1"/>
    <col min="10568" max="10568" width="6.44140625" style="5" customWidth="1"/>
    <col min="10569" max="10569" width="7.88671875" style="5" customWidth="1"/>
    <col min="10570" max="10572" width="9.5546875" style="5" customWidth="1"/>
    <col min="10573" max="10577" width="10.33203125" style="5" customWidth="1"/>
    <col min="10578" max="10579" width="9.5546875" style="5" customWidth="1"/>
    <col min="10580" max="10583" width="8.6640625" style="5" customWidth="1"/>
    <col min="10584" max="10584" width="6.5546875" style="5" customWidth="1"/>
    <col min="10585" max="10585" width="9.33203125" style="5" customWidth="1"/>
    <col min="10586" max="10752" width="9.109375" style="5"/>
    <col min="10753" max="10753" width="18.6640625" style="5" customWidth="1"/>
    <col min="10754" max="10755" width="8.88671875" style="5" customWidth="1"/>
    <col min="10756" max="10756" width="8.5546875" style="5" customWidth="1"/>
    <col min="10757" max="10757" width="9.33203125" style="5" customWidth="1"/>
    <col min="10758" max="10759" width="9.88671875" style="5" customWidth="1"/>
    <col min="10760" max="10760" width="7.5546875" style="5" customWidth="1"/>
    <col min="10761" max="10761" width="7.6640625" style="5" customWidth="1"/>
    <col min="10762" max="10763" width="10" style="5" customWidth="1"/>
    <col min="10764" max="10764" width="7.44140625" style="5" customWidth="1"/>
    <col min="10765" max="10765" width="8.6640625" style="5" customWidth="1"/>
    <col min="10766" max="10767" width="6.88671875" style="5" customWidth="1"/>
    <col min="10768" max="10768" width="8.109375" style="5" customWidth="1"/>
    <col min="10769" max="10769" width="6.5546875" style="5" customWidth="1"/>
    <col min="10770" max="10771" width="8.33203125" style="5" customWidth="1"/>
    <col min="10772" max="10772" width="6.44140625" style="5" customWidth="1"/>
    <col min="10773" max="10773" width="6.33203125" style="5" customWidth="1"/>
    <col min="10774" max="10777" width="0" style="5" hidden="1" customWidth="1"/>
    <col min="10778" max="10778" width="8.5546875" style="5" customWidth="1"/>
    <col min="10779" max="10779" width="8.88671875" style="5" customWidth="1"/>
    <col min="10780" max="10780" width="6.88671875" style="5" customWidth="1"/>
    <col min="10781" max="10781" width="8.33203125" style="5" customWidth="1"/>
    <col min="10782" max="10782" width="7.5546875" style="5" customWidth="1"/>
    <col min="10783" max="10783" width="7.88671875" style="5" customWidth="1"/>
    <col min="10784" max="10784" width="6.44140625" style="5" customWidth="1"/>
    <col min="10785" max="10785" width="7.5546875" style="5" customWidth="1"/>
    <col min="10786" max="10786" width="8.44140625" style="5" customWidth="1"/>
    <col min="10787" max="10787" width="7.44140625" style="5" customWidth="1"/>
    <col min="10788" max="10788" width="9.5546875" style="5" customWidth="1"/>
    <col min="10789" max="10791" width="6.6640625" style="5" customWidth="1"/>
    <col min="10792" max="10792" width="9.44140625" style="5" customWidth="1"/>
    <col min="10793" max="10793" width="6.5546875" style="5" customWidth="1"/>
    <col min="10794" max="10795" width="6.6640625" style="5" customWidth="1"/>
    <col min="10796" max="10796" width="7.44140625" style="5" customWidth="1"/>
    <col min="10797" max="10797" width="6" style="5" customWidth="1"/>
    <col min="10798" max="10798" width="7.33203125" style="5" customWidth="1"/>
    <col min="10799" max="10799" width="6.88671875" style="5" customWidth="1"/>
    <col min="10800" max="10800" width="9.5546875" style="5" customWidth="1"/>
    <col min="10801" max="10801" width="7.44140625" style="5" customWidth="1"/>
    <col min="10802" max="10802" width="8.5546875" style="5" customWidth="1"/>
    <col min="10803" max="10803" width="9.44140625" style="5" customWidth="1"/>
    <col min="10804" max="10804" width="7.33203125" style="5" customWidth="1"/>
    <col min="10805" max="10805" width="6.33203125" style="5" customWidth="1"/>
    <col min="10806" max="10809" width="0" style="5" hidden="1" customWidth="1"/>
    <col min="10810" max="10810" width="10" style="5" customWidth="1"/>
    <col min="10811" max="10811" width="10.6640625" style="5" customWidth="1"/>
    <col min="10812" max="10812" width="7.44140625" style="5" customWidth="1"/>
    <col min="10813" max="10813" width="7.6640625" style="5" customWidth="1"/>
    <col min="10814" max="10814" width="10.33203125" style="5" customWidth="1"/>
    <col min="10815" max="10815" width="9.6640625" style="5" customWidth="1"/>
    <col min="10816" max="10816" width="6.6640625" style="5" customWidth="1"/>
    <col min="10817" max="10817" width="8.109375" style="5" customWidth="1"/>
    <col min="10818" max="10818" width="8.44140625" style="5" customWidth="1"/>
    <col min="10819" max="10819" width="8.5546875" style="5" customWidth="1"/>
    <col min="10820" max="10820" width="6" style="5" customWidth="1"/>
    <col min="10821" max="10821" width="7.5546875" style="5" customWidth="1"/>
    <col min="10822" max="10822" width="8" style="5" customWidth="1"/>
    <col min="10823" max="10823" width="7.6640625" style="5" customWidth="1"/>
    <col min="10824" max="10824" width="6.44140625" style="5" customWidth="1"/>
    <col min="10825" max="10825" width="7.88671875" style="5" customWidth="1"/>
    <col min="10826" max="10828" width="9.5546875" style="5" customWidth="1"/>
    <col min="10829" max="10833" width="10.33203125" style="5" customWidth="1"/>
    <col min="10834" max="10835" width="9.5546875" style="5" customWidth="1"/>
    <col min="10836" max="10839" width="8.6640625" style="5" customWidth="1"/>
    <col min="10840" max="10840" width="6.5546875" style="5" customWidth="1"/>
    <col min="10841" max="10841" width="9.33203125" style="5" customWidth="1"/>
    <col min="10842" max="11008" width="9.109375" style="5"/>
    <col min="11009" max="11009" width="18.6640625" style="5" customWidth="1"/>
    <col min="11010" max="11011" width="8.88671875" style="5" customWidth="1"/>
    <col min="11012" max="11012" width="8.5546875" style="5" customWidth="1"/>
    <col min="11013" max="11013" width="9.33203125" style="5" customWidth="1"/>
    <col min="11014" max="11015" width="9.88671875" style="5" customWidth="1"/>
    <col min="11016" max="11016" width="7.5546875" style="5" customWidth="1"/>
    <col min="11017" max="11017" width="7.6640625" style="5" customWidth="1"/>
    <col min="11018" max="11019" width="10" style="5" customWidth="1"/>
    <col min="11020" max="11020" width="7.44140625" style="5" customWidth="1"/>
    <col min="11021" max="11021" width="8.6640625" style="5" customWidth="1"/>
    <col min="11022" max="11023" width="6.88671875" style="5" customWidth="1"/>
    <col min="11024" max="11024" width="8.109375" style="5" customWidth="1"/>
    <col min="11025" max="11025" width="6.5546875" style="5" customWidth="1"/>
    <col min="11026" max="11027" width="8.33203125" style="5" customWidth="1"/>
    <col min="11028" max="11028" width="6.44140625" style="5" customWidth="1"/>
    <col min="11029" max="11029" width="6.33203125" style="5" customWidth="1"/>
    <col min="11030" max="11033" width="0" style="5" hidden="1" customWidth="1"/>
    <col min="11034" max="11034" width="8.5546875" style="5" customWidth="1"/>
    <col min="11035" max="11035" width="8.88671875" style="5" customWidth="1"/>
    <col min="11036" max="11036" width="6.88671875" style="5" customWidth="1"/>
    <col min="11037" max="11037" width="8.33203125" style="5" customWidth="1"/>
    <col min="11038" max="11038" width="7.5546875" style="5" customWidth="1"/>
    <col min="11039" max="11039" width="7.88671875" style="5" customWidth="1"/>
    <col min="11040" max="11040" width="6.44140625" style="5" customWidth="1"/>
    <col min="11041" max="11041" width="7.5546875" style="5" customWidth="1"/>
    <col min="11042" max="11042" width="8.44140625" style="5" customWidth="1"/>
    <col min="11043" max="11043" width="7.44140625" style="5" customWidth="1"/>
    <col min="11044" max="11044" width="9.5546875" style="5" customWidth="1"/>
    <col min="11045" max="11047" width="6.6640625" style="5" customWidth="1"/>
    <col min="11048" max="11048" width="9.44140625" style="5" customWidth="1"/>
    <col min="11049" max="11049" width="6.5546875" style="5" customWidth="1"/>
    <col min="11050" max="11051" width="6.6640625" style="5" customWidth="1"/>
    <col min="11052" max="11052" width="7.44140625" style="5" customWidth="1"/>
    <col min="11053" max="11053" width="6" style="5" customWidth="1"/>
    <col min="11054" max="11054" width="7.33203125" style="5" customWidth="1"/>
    <col min="11055" max="11055" width="6.88671875" style="5" customWidth="1"/>
    <col min="11056" max="11056" width="9.5546875" style="5" customWidth="1"/>
    <col min="11057" max="11057" width="7.44140625" style="5" customWidth="1"/>
    <col min="11058" max="11058" width="8.5546875" style="5" customWidth="1"/>
    <col min="11059" max="11059" width="9.44140625" style="5" customWidth="1"/>
    <col min="11060" max="11060" width="7.33203125" style="5" customWidth="1"/>
    <col min="11061" max="11061" width="6.33203125" style="5" customWidth="1"/>
    <col min="11062" max="11065" width="0" style="5" hidden="1" customWidth="1"/>
    <col min="11066" max="11066" width="10" style="5" customWidth="1"/>
    <col min="11067" max="11067" width="10.6640625" style="5" customWidth="1"/>
    <col min="11068" max="11068" width="7.44140625" style="5" customWidth="1"/>
    <col min="11069" max="11069" width="7.6640625" style="5" customWidth="1"/>
    <col min="11070" max="11070" width="10.33203125" style="5" customWidth="1"/>
    <col min="11071" max="11071" width="9.6640625" style="5" customWidth="1"/>
    <col min="11072" max="11072" width="6.6640625" style="5" customWidth="1"/>
    <col min="11073" max="11073" width="8.109375" style="5" customWidth="1"/>
    <col min="11074" max="11074" width="8.44140625" style="5" customWidth="1"/>
    <col min="11075" max="11075" width="8.5546875" style="5" customWidth="1"/>
    <col min="11076" max="11076" width="6" style="5" customWidth="1"/>
    <col min="11077" max="11077" width="7.5546875" style="5" customWidth="1"/>
    <col min="11078" max="11078" width="8" style="5" customWidth="1"/>
    <col min="11079" max="11079" width="7.6640625" style="5" customWidth="1"/>
    <col min="11080" max="11080" width="6.44140625" style="5" customWidth="1"/>
    <col min="11081" max="11081" width="7.88671875" style="5" customWidth="1"/>
    <col min="11082" max="11084" width="9.5546875" style="5" customWidth="1"/>
    <col min="11085" max="11089" width="10.33203125" style="5" customWidth="1"/>
    <col min="11090" max="11091" width="9.5546875" style="5" customWidth="1"/>
    <col min="11092" max="11095" width="8.6640625" style="5" customWidth="1"/>
    <col min="11096" max="11096" width="6.5546875" style="5" customWidth="1"/>
    <col min="11097" max="11097" width="9.33203125" style="5" customWidth="1"/>
    <col min="11098" max="11264" width="9.109375" style="5"/>
    <col min="11265" max="11265" width="18.6640625" style="5" customWidth="1"/>
    <col min="11266" max="11267" width="8.88671875" style="5" customWidth="1"/>
    <col min="11268" max="11268" width="8.5546875" style="5" customWidth="1"/>
    <col min="11269" max="11269" width="9.33203125" style="5" customWidth="1"/>
    <col min="11270" max="11271" width="9.88671875" style="5" customWidth="1"/>
    <col min="11272" max="11272" width="7.5546875" style="5" customWidth="1"/>
    <col min="11273" max="11273" width="7.6640625" style="5" customWidth="1"/>
    <col min="11274" max="11275" width="10" style="5" customWidth="1"/>
    <col min="11276" max="11276" width="7.44140625" style="5" customWidth="1"/>
    <col min="11277" max="11277" width="8.6640625" style="5" customWidth="1"/>
    <col min="11278" max="11279" width="6.88671875" style="5" customWidth="1"/>
    <col min="11280" max="11280" width="8.109375" style="5" customWidth="1"/>
    <col min="11281" max="11281" width="6.5546875" style="5" customWidth="1"/>
    <col min="11282" max="11283" width="8.33203125" style="5" customWidth="1"/>
    <col min="11284" max="11284" width="6.44140625" style="5" customWidth="1"/>
    <col min="11285" max="11285" width="6.33203125" style="5" customWidth="1"/>
    <col min="11286" max="11289" width="0" style="5" hidden="1" customWidth="1"/>
    <col min="11290" max="11290" width="8.5546875" style="5" customWidth="1"/>
    <col min="11291" max="11291" width="8.88671875" style="5" customWidth="1"/>
    <col min="11292" max="11292" width="6.88671875" style="5" customWidth="1"/>
    <col min="11293" max="11293" width="8.33203125" style="5" customWidth="1"/>
    <col min="11294" max="11294" width="7.5546875" style="5" customWidth="1"/>
    <col min="11295" max="11295" width="7.88671875" style="5" customWidth="1"/>
    <col min="11296" max="11296" width="6.44140625" style="5" customWidth="1"/>
    <col min="11297" max="11297" width="7.5546875" style="5" customWidth="1"/>
    <col min="11298" max="11298" width="8.44140625" style="5" customWidth="1"/>
    <col min="11299" max="11299" width="7.44140625" style="5" customWidth="1"/>
    <col min="11300" max="11300" width="9.5546875" style="5" customWidth="1"/>
    <col min="11301" max="11303" width="6.6640625" style="5" customWidth="1"/>
    <col min="11304" max="11304" width="9.44140625" style="5" customWidth="1"/>
    <col min="11305" max="11305" width="6.5546875" style="5" customWidth="1"/>
    <col min="11306" max="11307" width="6.6640625" style="5" customWidth="1"/>
    <col min="11308" max="11308" width="7.44140625" style="5" customWidth="1"/>
    <col min="11309" max="11309" width="6" style="5" customWidth="1"/>
    <col min="11310" max="11310" width="7.33203125" style="5" customWidth="1"/>
    <col min="11311" max="11311" width="6.88671875" style="5" customWidth="1"/>
    <col min="11312" max="11312" width="9.5546875" style="5" customWidth="1"/>
    <col min="11313" max="11313" width="7.44140625" style="5" customWidth="1"/>
    <col min="11314" max="11314" width="8.5546875" style="5" customWidth="1"/>
    <col min="11315" max="11315" width="9.44140625" style="5" customWidth="1"/>
    <col min="11316" max="11316" width="7.33203125" style="5" customWidth="1"/>
    <col min="11317" max="11317" width="6.33203125" style="5" customWidth="1"/>
    <col min="11318" max="11321" width="0" style="5" hidden="1" customWidth="1"/>
    <col min="11322" max="11322" width="10" style="5" customWidth="1"/>
    <col min="11323" max="11323" width="10.6640625" style="5" customWidth="1"/>
    <col min="11324" max="11324" width="7.44140625" style="5" customWidth="1"/>
    <col min="11325" max="11325" width="7.6640625" style="5" customWidth="1"/>
    <col min="11326" max="11326" width="10.33203125" style="5" customWidth="1"/>
    <col min="11327" max="11327" width="9.6640625" style="5" customWidth="1"/>
    <col min="11328" max="11328" width="6.6640625" style="5" customWidth="1"/>
    <col min="11329" max="11329" width="8.109375" style="5" customWidth="1"/>
    <col min="11330" max="11330" width="8.44140625" style="5" customWidth="1"/>
    <col min="11331" max="11331" width="8.5546875" style="5" customWidth="1"/>
    <col min="11332" max="11332" width="6" style="5" customWidth="1"/>
    <col min="11333" max="11333" width="7.5546875" style="5" customWidth="1"/>
    <col min="11334" max="11334" width="8" style="5" customWidth="1"/>
    <col min="11335" max="11335" width="7.6640625" style="5" customWidth="1"/>
    <col min="11336" max="11336" width="6.44140625" style="5" customWidth="1"/>
    <col min="11337" max="11337" width="7.88671875" style="5" customWidth="1"/>
    <col min="11338" max="11340" width="9.5546875" style="5" customWidth="1"/>
    <col min="11341" max="11345" width="10.33203125" style="5" customWidth="1"/>
    <col min="11346" max="11347" width="9.5546875" style="5" customWidth="1"/>
    <col min="11348" max="11351" width="8.6640625" style="5" customWidth="1"/>
    <col min="11352" max="11352" width="6.5546875" style="5" customWidth="1"/>
    <col min="11353" max="11353" width="9.33203125" style="5" customWidth="1"/>
    <col min="11354" max="11520" width="9.109375" style="5"/>
    <col min="11521" max="11521" width="18.6640625" style="5" customWidth="1"/>
    <col min="11522" max="11523" width="8.88671875" style="5" customWidth="1"/>
    <col min="11524" max="11524" width="8.5546875" style="5" customWidth="1"/>
    <col min="11525" max="11525" width="9.33203125" style="5" customWidth="1"/>
    <col min="11526" max="11527" width="9.88671875" style="5" customWidth="1"/>
    <col min="11528" max="11528" width="7.5546875" style="5" customWidth="1"/>
    <col min="11529" max="11529" width="7.6640625" style="5" customWidth="1"/>
    <col min="11530" max="11531" width="10" style="5" customWidth="1"/>
    <col min="11532" max="11532" width="7.44140625" style="5" customWidth="1"/>
    <col min="11533" max="11533" width="8.6640625" style="5" customWidth="1"/>
    <col min="11534" max="11535" width="6.88671875" style="5" customWidth="1"/>
    <col min="11536" max="11536" width="8.109375" style="5" customWidth="1"/>
    <col min="11537" max="11537" width="6.5546875" style="5" customWidth="1"/>
    <col min="11538" max="11539" width="8.33203125" style="5" customWidth="1"/>
    <col min="11540" max="11540" width="6.44140625" style="5" customWidth="1"/>
    <col min="11541" max="11541" width="6.33203125" style="5" customWidth="1"/>
    <col min="11542" max="11545" width="0" style="5" hidden="1" customWidth="1"/>
    <col min="11546" max="11546" width="8.5546875" style="5" customWidth="1"/>
    <col min="11547" max="11547" width="8.88671875" style="5" customWidth="1"/>
    <col min="11548" max="11548" width="6.88671875" style="5" customWidth="1"/>
    <col min="11549" max="11549" width="8.33203125" style="5" customWidth="1"/>
    <col min="11550" max="11550" width="7.5546875" style="5" customWidth="1"/>
    <col min="11551" max="11551" width="7.88671875" style="5" customWidth="1"/>
    <col min="11552" max="11552" width="6.44140625" style="5" customWidth="1"/>
    <col min="11553" max="11553" width="7.5546875" style="5" customWidth="1"/>
    <col min="11554" max="11554" width="8.44140625" style="5" customWidth="1"/>
    <col min="11555" max="11555" width="7.44140625" style="5" customWidth="1"/>
    <col min="11556" max="11556" width="9.5546875" style="5" customWidth="1"/>
    <col min="11557" max="11559" width="6.6640625" style="5" customWidth="1"/>
    <col min="11560" max="11560" width="9.44140625" style="5" customWidth="1"/>
    <col min="11561" max="11561" width="6.5546875" style="5" customWidth="1"/>
    <col min="11562" max="11563" width="6.6640625" style="5" customWidth="1"/>
    <col min="11564" max="11564" width="7.44140625" style="5" customWidth="1"/>
    <col min="11565" max="11565" width="6" style="5" customWidth="1"/>
    <col min="11566" max="11566" width="7.33203125" style="5" customWidth="1"/>
    <col min="11567" max="11567" width="6.88671875" style="5" customWidth="1"/>
    <col min="11568" max="11568" width="9.5546875" style="5" customWidth="1"/>
    <col min="11569" max="11569" width="7.44140625" style="5" customWidth="1"/>
    <col min="11570" max="11570" width="8.5546875" style="5" customWidth="1"/>
    <col min="11571" max="11571" width="9.44140625" style="5" customWidth="1"/>
    <col min="11572" max="11572" width="7.33203125" style="5" customWidth="1"/>
    <col min="11573" max="11573" width="6.33203125" style="5" customWidth="1"/>
    <col min="11574" max="11577" width="0" style="5" hidden="1" customWidth="1"/>
    <col min="11578" max="11578" width="10" style="5" customWidth="1"/>
    <col min="11579" max="11579" width="10.6640625" style="5" customWidth="1"/>
    <col min="11580" max="11580" width="7.44140625" style="5" customWidth="1"/>
    <col min="11581" max="11581" width="7.6640625" style="5" customWidth="1"/>
    <col min="11582" max="11582" width="10.33203125" style="5" customWidth="1"/>
    <col min="11583" max="11583" width="9.6640625" style="5" customWidth="1"/>
    <col min="11584" max="11584" width="6.6640625" style="5" customWidth="1"/>
    <col min="11585" max="11585" width="8.109375" style="5" customWidth="1"/>
    <col min="11586" max="11586" width="8.44140625" style="5" customWidth="1"/>
    <col min="11587" max="11587" width="8.5546875" style="5" customWidth="1"/>
    <col min="11588" max="11588" width="6" style="5" customWidth="1"/>
    <col min="11589" max="11589" width="7.5546875" style="5" customWidth="1"/>
    <col min="11590" max="11590" width="8" style="5" customWidth="1"/>
    <col min="11591" max="11591" width="7.6640625" style="5" customWidth="1"/>
    <col min="11592" max="11592" width="6.44140625" style="5" customWidth="1"/>
    <col min="11593" max="11593" width="7.88671875" style="5" customWidth="1"/>
    <col min="11594" max="11596" width="9.5546875" style="5" customWidth="1"/>
    <col min="11597" max="11601" width="10.33203125" style="5" customWidth="1"/>
    <col min="11602" max="11603" width="9.5546875" style="5" customWidth="1"/>
    <col min="11604" max="11607" width="8.6640625" style="5" customWidth="1"/>
    <col min="11608" max="11608" width="6.5546875" style="5" customWidth="1"/>
    <col min="11609" max="11609" width="9.33203125" style="5" customWidth="1"/>
    <col min="11610" max="11776" width="9.109375" style="5"/>
    <col min="11777" max="11777" width="18.6640625" style="5" customWidth="1"/>
    <col min="11778" max="11779" width="8.88671875" style="5" customWidth="1"/>
    <col min="11780" max="11780" width="8.5546875" style="5" customWidth="1"/>
    <col min="11781" max="11781" width="9.33203125" style="5" customWidth="1"/>
    <col min="11782" max="11783" width="9.88671875" style="5" customWidth="1"/>
    <col min="11784" max="11784" width="7.5546875" style="5" customWidth="1"/>
    <col min="11785" max="11785" width="7.6640625" style="5" customWidth="1"/>
    <col min="11786" max="11787" width="10" style="5" customWidth="1"/>
    <col min="11788" max="11788" width="7.44140625" style="5" customWidth="1"/>
    <col min="11789" max="11789" width="8.6640625" style="5" customWidth="1"/>
    <col min="11790" max="11791" width="6.88671875" style="5" customWidth="1"/>
    <col min="11792" max="11792" width="8.109375" style="5" customWidth="1"/>
    <col min="11793" max="11793" width="6.5546875" style="5" customWidth="1"/>
    <col min="11794" max="11795" width="8.33203125" style="5" customWidth="1"/>
    <col min="11796" max="11796" width="6.44140625" style="5" customWidth="1"/>
    <col min="11797" max="11797" width="6.33203125" style="5" customWidth="1"/>
    <col min="11798" max="11801" width="0" style="5" hidden="1" customWidth="1"/>
    <col min="11802" max="11802" width="8.5546875" style="5" customWidth="1"/>
    <col min="11803" max="11803" width="8.88671875" style="5" customWidth="1"/>
    <col min="11804" max="11804" width="6.88671875" style="5" customWidth="1"/>
    <col min="11805" max="11805" width="8.33203125" style="5" customWidth="1"/>
    <col min="11806" max="11806" width="7.5546875" style="5" customWidth="1"/>
    <col min="11807" max="11807" width="7.88671875" style="5" customWidth="1"/>
    <col min="11808" max="11808" width="6.44140625" style="5" customWidth="1"/>
    <col min="11809" max="11809" width="7.5546875" style="5" customWidth="1"/>
    <col min="11810" max="11810" width="8.44140625" style="5" customWidth="1"/>
    <col min="11811" max="11811" width="7.44140625" style="5" customWidth="1"/>
    <col min="11812" max="11812" width="9.5546875" style="5" customWidth="1"/>
    <col min="11813" max="11815" width="6.6640625" style="5" customWidth="1"/>
    <col min="11816" max="11816" width="9.44140625" style="5" customWidth="1"/>
    <col min="11817" max="11817" width="6.5546875" style="5" customWidth="1"/>
    <col min="11818" max="11819" width="6.6640625" style="5" customWidth="1"/>
    <col min="11820" max="11820" width="7.44140625" style="5" customWidth="1"/>
    <col min="11821" max="11821" width="6" style="5" customWidth="1"/>
    <col min="11822" max="11822" width="7.33203125" style="5" customWidth="1"/>
    <col min="11823" max="11823" width="6.88671875" style="5" customWidth="1"/>
    <col min="11824" max="11824" width="9.5546875" style="5" customWidth="1"/>
    <col min="11825" max="11825" width="7.44140625" style="5" customWidth="1"/>
    <col min="11826" max="11826" width="8.5546875" style="5" customWidth="1"/>
    <col min="11827" max="11827" width="9.44140625" style="5" customWidth="1"/>
    <col min="11828" max="11828" width="7.33203125" style="5" customWidth="1"/>
    <col min="11829" max="11829" width="6.33203125" style="5" customWidth="1"/>
    <col min="11830" max="11833" width="0" style="5" hidden="1" customWidth="1"/>
    <col min="11834" max="11834" width="10" style="5" customWidth="1"/>
    <col min="11835" max="11835" width="10.6640625" style="5" customWidth="1"/>
    <col min="11836" max="11836" width="7.44140625" style="5" customWidth="1"/>
    <col min="11837" max="11837" width="7.6640625" style="5" customWidth="1"/>
    <col min="11838" max="11838" width="10.33203125" style="5" customWidth="1"/>
    <col min="11839" max="11839" width="9.6640625" style="5" customWidth="1"/>
    <col min="11840" max="11840" width="6.6640625" style="5" customWidth="1"/>
    <col min="11841" max="11841" width="8.109375" style="5" customWidth="1"/>
    <col min="11842" max="11842" width="8.44140625" style="5" customWidth="1"/>
    <col min="11843" max="11843" width="8.5546875" style="5" customWidth="1"/>
    <col min="11844" max="11844" width="6" style="5" customWidth="1"/>
    <col min="11845" max="11845" width="7.5546875" style="5" customWidth="1"/>
    <col min="11846" max="11846" width="8" style="5" customWidth="1"/>
    <col min="11847" max="11847" width="7.6640625" style="5" customWidth="1"/>
    <col min="11848" max="11848" width="6.44140625" style="5" customWidth="1"/>
    <col min="11849" max="11849" width="7.88671875" style="5" customWidth="1"/>
    <col min="11850" max="11852" width="9.5546875" style="5" customWidth="1"/>
    <col min="11853" max="11857" width="10.33203125" style="5" customWidth="1"/>
    <col min="11858" max="11859" width="9.5546875" style="5" customWidth="1"/>
    <col min="11860" max="11863" width="8.6640625" style="5" customWidth="1"/>
    <col min="11864" max="11864" width="6.5546875" style="5" customWidth="1"/>
    <col min="11865" max="11865" width="9.33203125" style="5" customWidth="1"/>
    <col min="11866" max="12032" width="9.109375" style="5"/>
    <col min="12033" max="12033" width="18.6640625" style="5" customWidth="1"/>
    <col min="12034" max="12035" width="8.88671875" style="5" customWidth="1"/>
    <col min="12036" max="12036" width="8.5546875" style="5" customWidth="1"/>
    <col min="12037" max="12037" width="9.33203125" style="5" customWidth="1"/>
    <col min="12038" max="12039" width="9.88671875" style="5" customWidth="1"/>
    <col min="12040" max="12040" width="7.5546875" style="5" customWidth="1"/>
    <col min="12041" max="12041" width="7.6640625" style="5" customWidth="1"/>
    <col min="12042" max="12043" width="10" style="5" customWidth="1"/>
    <col min="12044" max="12044" width="7.44140625" style="5" customWidth="1"/>
    <col min="12045" max="12045" width="8.6640625" style="5" customWidth="1"/>
    <col min="12046" max="12047" width="6.88671875" style="5" customWidth="1"/>
    <col min="12048" max="12048" width="8.109375" style="5" customWidth="1"/>
    <col min="12049" max="12049" width="6.5546875" style="5" customWidth="1"/>
    <col min="12050" max="12051" width="8.33203125" style="5" customWidth="1"/>
    <col min="12052" max="12052" width="6.44140625" style="5" customWidth="1"/>
    <col min="12053" max="12053" width="6.33203125" style="5" customWidth="1"/>
    <col min="12054" max="12057" width="0" style="5" hidden="1" customWidth="1"/>
    <col min="12058" max="12058" width="8.5546875" style="5" customWidth="1"/>
    <col min="12059" max="12059" width="8.88671875" style="5" customWidth="1"/>
    <col min="12060" max="12060" width="6.88671875" style="5" customWidth="1"/>
    <col min="12061" max="12061" width="8.33203125" style="5" customWidth="1"/>
    <col min="12062" max="12062" width="7.5546875" style="5" customWidth="1"/>
    <col min="12063" max="12063" width="7.88671875" style="5" customWidth="1"/>
    <col min="12064" max="12064" width="6.44140625" style="5" customWidth="1"/>
    <col min="12065" max="12065" width="7.5546875" style="5" customWidth="1"/>
    <col min="12066" max="12066" width="8.44140625" style="5" customWidth="1"/>
    <col min="12067" max="12067" width="7.44140625" style="5" customWidth="1"/>
    <col min="12068" max="12068" width="9.5546875" style="5" customWidth="1"/>
    <col min="12069" max="12071" width="6.6640625" style="5" customWidth="1"/>
    <col min="12072" max="12072" width="9.44140625" style="5" customWidth="1"/>
    <col min="12073" max="12073" width="6.5546875" style="5" customWidth="1"/>
    <col min="12074" max="12075" width="6.6640625" style="5" customWidth="1"/>
    <col min="12076" max="12076" width="7.44140625" style="5" customWidth="1"/>
    <col min="12077" max="12077" width="6" style="5" customWidth="1"/>
    <col min="12078" max="12078" width="7.33203125" style="5" customWidth="1"/>
    <col min="12079" max="12079" width="6.88671875" style="5" customWidth="1"/>
    <col min="12080" max="12080" width="9.5546875" style="5" customWidth="1"/>
    <col min="12081" max="12081" width="7.44140625" style="5" customWidth="1"/>
    <col min="12082" max="12082" width="8.5546875" style="5" customWidth="1"/>
    <col min="12083" max="12083" width="9.44140625" style="5" customWidth="1"/>
    <col min="12084" max="12084" width="7.33203125" style="5" customWidth="1"/>
    <col min="12085" max="12085" width="6.33203125" style="5" customWidth="1"/>
    <col min="12086" max="12089" width="0" style="5" hidden="1" customWidth="1"/>
    <col min="12090" max="12090" width="10" style="5" customWidth="1"/>
    <col min="12091" max="12091" width="10.6640625" style="5" customWidth="1"/>
    <col min="12092" max="12092" width="7.44140625" style="5" customWidth="1"/>
    <col min="12093" max="12093" width="7.6640625" style="5" customWidth="1"/>
    <col min="12094" max="12094" width="10.33203125" style="5" customWidth="1"/>
    <col min="12095" max="12095" width="9.6640625" style="5" customWidth="1"/>
    <col min="12096" max="12096" width="6.6640625" style="5" customWidth="1"/>
    <col min="12097" max="12097" width="8.109375" style="5" customWidth="1"/>
    <col min="12098" max="12098" width="8.44140625" style="5" customWidth="1"/>
    <col min="12099" max="12099" width="8.5546875" style="5" customWidth="1"/>
    <col min="12100" max="12100" width="6" style="5" customWidth="1"/>
    <col min="12101" max="12101" width="7.5546875" style="5" customWidth="1"/>
    <col min="12102" max="12102" width="8" style="5" customWidth="1"/>
    <col min="12103" max="12103" width="7.6640625" style="5" customWidth="1"/>
    <col min="12104" max="12104" width="6.44140625" style="5" customWidth="1"/>
    <col min="12105" max="12105" width="7.88671875" style="5" customWidth="1"/>
    <col min="12106" max="12108" width="9.5546875" style="5" customWidth="1"/>
    <col min="12109" max="12113" width="10.33203125" style="5" customWidth="1"/>
    <col min="12114" max="12115" width="9.5546875" style="5" customWidth="1"/>
    <col min="12116" max="12119" width="8.6640625" style="5" customWidth="1"/>
    <col min="12120" max="12120" width="6.5546875" style="5" customWidth="1"/>
    <col min="12121" max="12121" width="9.33203125" style="5" customWidth="1"/>
    <col min="12122" max="12288" width="9.109375" style="5"/>
    <col min="12289" max="12289" width="18.6640625" style="5" customWidth="1"/>
    <col min="12290" max="12291" width="8.88671875" style="5" customWidth="1"/>
    <col min="12292" max="12292" width="8.5546875" style="5" customWidth="1"/>
    <col min="12293" max="12293" width="9.33203125" style="5" customWidth="1"/>
    <col min="12294" max="12295" width="9.88671875" style="5" customWidth="1"/>
    <col min="12296" max="12296" width="7.5546875" style="5" customWidth="1"/>
    <col min="12297" max="12297" width="7.6640625" style="5" customWidth="1"/>
    <col min="12298" max="12299" width="10" style="5" customWidth="1"/>
    <col min="12300" max="12300" width="7.44140625" style="5" customWidth="1"/>
    <col min="12301" max="12301" width="8.6640625" style="5" customWidth="1"/>
    <col min="12302" max="12303" width="6.88671875" style="5" customWidth="1"/>
    <col min="12304" max="12304" width="8.109375" style="5" customWidth="1"/>
    <col min="12305" max="12305" width="6.5546875" style="5" customWidth="1"/>
    <col min="12306" max="12307" width="8.33203125" style="5" customWidth="1"/>
    <col min="12308" max="12308" width="6.44140625" style="5" customWidth="1"/>
    <col min="12309" max="12309" width="6.33203125" style="5" customWidth="1"/>
    <col min="12310" max="12313" width="0" style="5" hidden="1" customWidth="1"/>
    <col min="12314" max="12314" width="8.5546875" style="5" customWidth="1"/>
    <col min="12315" max="12315" width="8.88671875" style="5" customWidth="1"/>
    <col min="12316" max="12316" width="6.88671875" style="5" customWidth="1"/>
    <col min="12317" max="12317" width="8.33203125" style="5" customWidth="1"/>
    <col min="12318" max="12318" width="7.5546875" style="5" customWidth="1"/>
    <col min="12319" max="12319" width="7.88671875" style="5" customWidth="1"/>
    <col min="12320" max="12320" width="6.44140625" style="5" customWidth="1"/>
    <col min="12321" max="12321" width="7.5546875" style="5" customWidth="1"/>
    <col min="12322" max="12322" width="8.44140625" style="5" customWidth="1"/>
    <col min="12323" max="12323" width="7.44140625" style="5" customWidth="1"/>
    <col min="12324" max="12324" width="9.5546875" style="5" customWidth="1"/>
    <col min="12325" max="12327" width="6.6640625" style="5" customWidth="1"/>
    <col min="12328" max="12328" width="9.44140625" style="5" customWidth="1"/>
    <col min="12329" max="12329" width="6.5546875" style="5" customWidth="1"/>
    <col min="12330" max="12331" width="6.6640625" style="5" customWidth="1"/>
    <col min="12332" max="12332" width="7.44140625" style="5" customWidth="1"/>
    <col min="12333" max="12333" width="6" style="5" customWidth="1"/>
    <col min="12334" max="12334" width="7.33203125" style="5" customWidth="1"/>
    <col min="12335" max="12335" width="6.88671875" style="5" customWidth="1"/>
    <col min="12336" max="12336" width="9.5546875" style="5" customWidth="1"/>
    <col min="12337" max="12337" width="7.44140625" style="5" customWidth="1"/>
    <col min="12338" max="12338" width="8.5546875" style="5" customWidth="1"/>
    <col min="12339" max="12339" width="9.44140625" style="5" customWidth="1"/>
    <col min="12340" max="12340" width="7.33203125" style="5" customWidth="1"/>
    <col min="12341" max="12341" width="6.33203125" style="5" customWidth="1"/>
    <col min="12342" max="12345" width="0" style="5" hidden="1" customWidth="1"/>
    <col min="12346" max="12346" width="10" style="5" customWidth="1"/>
    <col min="12347" max="12347" width="10.6640625" style="5" customWidth="1"/>
    <col min="12348" max="12348" width="7.44140625" style="5" customWidth="1"/>
    <col min="12349" max="12349" width="7.6640625" style="5" customWidth="1"/>
    <col min="12350" max="12350" width="10.33203125" style="5" customWidth="1"/>
    <col min="12351" max="12351" width="9.6640625" style="5" customWidth="1"/>
    <col min="12352" max="12352" width="6.6640625" style="5" customWidth="1"/>
    <col min="12353" max="12353" width="8.109375" style="5" customWidth="1"/>
    <col min="12354" max="12354" width="8.44140625" style="5" customWidth="1"/>
    <col min="12355" max="12355" width="8.5546875" style="5" customWidth="1"/>
    <col min="12356" max="12356" width="6" style="5" customWidth="1"/>
    <col min="12357" max="12357" width="7.5546875" style="5" customWidth="1"/>
    <col min="12358" max="12358" width="8" style="5" customWidth="1"/>
    <col min="12359" max="12359" width="7.6640625" style="5" customWidth="1"/>
    <col min="12360" max="12360" width="6.44140625" style="5" customWidth="1"/>
    <col min="12361" max="12361" width="7.88671875" style="5" customWidth="1"/>
    <col min="12362" max="12364" width="9.5546875" style="5" customWidth="1"/>
    <col min="12365" max="12369" width="10.33203125" style="5" customWidth="1"/>
    <col min="12370" max="12371" width="9.5546875" style="5" customWidth="1"/>
    <col min="12372" max="12375" width="8.6640625" style="5" customWidth="1"/>
    <col min="12376" max="12376" width="6.5546875" style="5" customWidth="1"/>
    <col min="12377" max="12377" width="9.33203125" style="5" customWidth="1"/>
    <col min="12378" max="12544" width="9.109375" style="5"/>
    <col min="12545" max="12545" width="18.6640625" style="5" customWidth="1"/>
    <col min="12546" max="12547" width="8.88671875" style="5" customWidth="1"/>
    <col min="12548" max="12548" width="8.5546875" style="5" customWidth="1"/>
    <col min="12549" max="12549" width="9.33203125" style="5" customWidth="1"/>
    <col min="12550" max="12551" width="9.88671875" style="5" customWidth="1"/>
    <col min="12552" max="12552" width="7.5546875" style="5" customWidth="1"/>
    <col min="12553" max="12553" width="7.6640625" style="5" customWidth="1"/>
    <col min="12554" max="12555" width="10" style="5" customWidth="1"/>
    <col min="12556" max="12556" width="7.44140625" style="5" customWidth="1"/>
    <col min="12557" max="12557" width="8.6640625" style="5" customWidth="1"/>
    <col min="12558" max="12559" width="6.88671875" style="5" customWidth="1"/>
    <col min="12560" max="12560" width="8.109375" style="5" customWidth="1"/>
    <col min="12561" max="12561" width="6.5546875" style="5" customWidth="1"/>
    <col min="12562" max="12563" width="8.33203125" style="5" customWidth="1"/>
    <col min="12564" max="12564" width="6.44140625" style="5" customWidth="1"/>
    <col min="12565" max="12565" width="6.33203125" style="5" customWidth="1"/>
    <col min="12566" max="12569" width="0" style="5" hidden="1" customWidth="1"/>
    <col min="12570" max="12570" width="8.5546875" style="5" customWidth="1"/>
    <col min="12571" max="12571" width="8.88671875" style="5" customWidth="1"/>
    <col min="12572" max="12572" width="6.88671875" style="5" customWidth="1"/>
    <col min="12573" max="12573" width="8.33203125" style="5" customWidth="1"/>
    <col min="12574" max="12574" width="7.5546875" style="5" customWidth="1"/>
    <col min="12575" max="12575" width="7.88671875" style="5" customWidth="1"/>
    <col min="12576" max="12576" width="6.44140625" style="5" customWidth="1"/>
    <col min="12577" max="12577" width="7.5546875" style="5" customWidth="1"/>
    <col min="12578" max="12578" width="8.44140625" style="5" customWidth="1"/>
    <col min="12579" max="12579" width="7.44140625" style="5" customWidth="1"/>
    <col min="12580" max="12580" width="9.5546875" style="5" customWidth="1"/>
    <col min="12581" max="12583" width="6.6640625" style="5" customWidth="1"/>
    <col min="12584" max="12584" width="9.44140625" style="5" customWidth="1"/>
    <col min="12585" max="12585" width="6.5546875" style="5" customWidth="1"/>
    <col min="12586" max="12587" width="6.6640625" style="5" customWidth="1"/>
    <col min="12588" max="12588" width="7.44140625" style="5" customWidth="1"/>
    <col min="12589" max="12589" width="6" style="5" customWidth="1"/>
    <col min="12590" max="12590" width="7.33203125" style="5" customWidth="1"/>
    <col min="12591" max="12591" width="6.88671875" style="5" customWidth="1"/>
    <col min="12592" max="12592" width="9.5546875" style="5" customWidth="1"/>
    <col min="12593" max="12593" width="7.44140625" style="5" customWidth="1"/>
    <col min="12594" max="12594" width="8.5546875" style="5" customWidth="1"/>
    <col min="12595" max="12595" width="9.44140625" style="5" customWidth="1"/>
    <col min="12596" max="12596" width="7.33203125" style="5" customWidth="1"/>
    <col min="12597" max="12597" width="6.33203125" style="5" customWidth="1"/>
    <col min="12598" max="12601" width="0" style="5" hidden="1" customWidth="1"/>
    <col min="12602" max="12602" width="10" style="5" customWidth="1"/>
    <col min="12603" max="12603" width="10.6640625" style="5" customWidth="1"/>
    <col min="12604" max="12604" width="7.44140625" style="5" customWidth="1"/>
    <col min="12605" max="12605" width="7.6640625" style="5" customWidth="1"/>
    <col min="12606" max="12606" width="10.33203125" style="5" customWidth="1"/>
    <col min="12607" max="12607" width="9.6640625" style="5" customWidth="1"/>
    <col min="12608" max="12608" width="6.6640625" style="5" customWidth="1"/>
    <col min="12609" max="12609" width="8.109375" style="5" customWidth="1"/>
    <col min="12610" max="12610" width="8.44140625" style="5" customWidth="1"/>
    <col min="12611" max="12611" width="8.5546875" style="5" customWidth="1"/>
    <col min="12612" max="12612" width="6" style="5" customWidth="1"/>
    <col min="12613" max="12613" width="7.5546875" style="5" customWidth="1"/>
    <col min="12614" max="12614" width="8" style="5" customWidth="1"/>
    <col min="12615" max="12615" width="7.6640625" style="5" customWidth="1"/>
    <col min="12616" max="12616" width="6.44140625" style="5" customWidth="1"/>
    <col min="12617" max="12617" width="7.88671875" style="5" customWidth="1"/>
    <col min="12618" max="12620" width="9.5546875" style="5" customWidth="1"/>
    <col min="12621" max="12625" width="10.33203125" style="5" customWidth="1"/>
    <col min="12626" max="12627" width="9.5546875" style="5" customWidth="1"/>
    <col min="12628" max="12631" width="8.6640625" style="5" customWidth="1"/>
    <col min="12632" max="12632" width="6.5546875" style="5" customWidth="1"/>
    <col min="12633" max="12633" width="9.33203125" style="5" customWidth="1"/>
    <col min="12634" max="12800" width="9.109375" style="5"/>
    <col min="12801" max="12801" width="18.6640625" style="5" customWidth="1"/>
    <col min="12802" max="12803" width="8.88671875" style="5" customWidth="1"/>
    <col min="12804" max="12804" width="8.5546875" style="5" customWidth="1"/>
    <col min="12805" max="12805" width="9.33203125" style="5" customWidth="1"/>
    <col min="12806" max="12807" width="9.88671875" style="5" customWidth="1"/>
    <col min="12808" max="12808" width="7.5546875" style="5" customWidth="1"/>
    <col min="12809" max="12809" width="7.6640625" style="5" customWidth="1"/>
    <col min="12810" max="12811" width="10" style="5" customWidth="1"/>
    <col min="12812" max="12812" width="7.44140625" style="5" customWidth="1"/>
    <col min="12813" max="12813" width="8.6640625" style="5" customWidth="1"/>
    <col min="12814" max="12815" width="6.88671875" style="5" customWidth="1"/>
    <col min="12816" max="12816" width="8.109375" style="5" customWidth="1"/>
    <col min="12817" max="12817" width="6.5546875" style="5" customWidth="1"/>
    <col min="12818" max="12819" width="8.33203125" style="5" customWidth="1"/>
    <col min="12820" max="12820" width="6.44140625" style="5" customWidth="1"/>
    <col min="12821" max="12821" width="6.33203125" style="5" customWidth="1"/>
    <col min="12822" max="12825" width="0" style="5" hidden="1" customWidth="1"/>
    <col min="12826" max="12826" width="8.5546875" style="5" customWidth="1"/>
    <col min="12827" max="12827" width="8.88671875" style="5" customWidth="1"/>
    <col min="12828" max="12828" width="6.88671875" style="5" customWidth="1"/>
    <col min="12829" max="12829" width="8.33203125" style="5" customWidth="1"/>
    <col min="12830" max="12830" width="7.5546875" style="5" customWidth="1"/>
    <col min="12831" max="12831" width="7.88671875" style="5" customWidth="1"/>
    <col min="12832" max="12832" width="6.44140625" style="5" customWidth="1"/>
    <col min="12833" max="12833" width="7.5546875" style="5" customWidth="1"/>
    <col min="12834" max="12834" width="8.44140625" style="5" customWidth="1"/>
    <col min="12835" max="12835" width="7.44140625" style="5" customWidth="1"/>
    <col min="12836" max="12836" width="9.5546875" style="5" customWidth="1"/>
    <col min="12837" max="12839" width="6.6640625" style="5" customWidth="1"/>
    <col min="12840" max="12840" width="9.44140625" style="5" customWidth="1"/>
    <col min="12841" max="12841" width="6.5546875" style="5" customWidth="1"/>
    <col min="12842" max="12843" width="6.6640625" style="5" customWidth="1"/>
    <col min="12844" max="12844" width="7.44140625" style="5" customWidth="1"/>
    <col min="12845" max="12845" width="6" style="5" customWidth="1"/>
    <col min="12846" max="12846" width="7.33203125" style="5" customWidth="1"/>
    <col min="12847" max="12847" width="6.88671875" style="5" customWidth="1"/>
    <col min="12848" max="12848" width="9.5546875" style="5" customWidth="1"/>
    <col min="12849" max="12849" width="7.44140625" style="5" customWidth="1"/>
    <col min="12850" max="12850" width="8.5546875" style="5" customWidth="1"/>
    <col min="12851" max="12851" width="9.44140625" style="5" customWidth="1"/>
    <col min="12852" max="12852" width="7.33203125" style="5" customWidth="1"/>
    <col min="12853" max="12853" width="6.33203125" style="5" customWidth="1"/>
    <col min="12854" max="12857" width="0" style="5" hidden="1" customWidth="1"/>
    <col min="12858" max="12858" width="10" style="5" customWidth="1"/>
    <col min="12859" max="12859" width="10.6640625" style="5" customWidth="1"/>
    <col min="12860" max="12860" width="7.44140625" style="5" customWidth="1"/>
    <col min="12861" max="12861" width="7.6640625" style="5" customWidth="1"/>
    <col min="12862" max="12862" width="10.33203125" style="5" customWidth="1"/>
    <col min="12863" max="12863" width="9.6640625" style="5" customWidth="1"/>
    <col min="12864" max="12864" width="6.6640625" style="5" customWidth="1"/>
    <col min="12865" max="12865" width="8.109375" style="5" customWidth="1"/>
    <col min="12866" max="12866" width="8.44140625" style="5" customWidth="1"/>
    <col min="12867" max="12867" width="8.5546875" style="5" customWidth="1"/>
    <col min="12868" max="12868" width="6" style="5" customWidth="1"/>
    <col min="12869" max="12869" width="7.5546875" style="5" customWidth="1"/>
    <col min="12870" max="12870" width="8" style="5" customWidth="1"/>
    <col min="12871" max="12871" width="7.6640625" style="5" customWidth="1"/>
    <col min="12872" max="12872" width="6.44140625" style="5" customWidth="1"/>
    <col min="12873" max="12873" width="7.88671875" style="5" customWidth="1"/>
    <col min="12874" max="12876" width="9.5546875" style="5" customWidth="1"/>
    <col min="12877" max="12881" width="10.33203125" style="5" customWidth="1"/>
    <col min="12882" max="12883" width="9.5546875" style="5" customWidth="1"/>
    <col min="12884" max="12887" width="8.6640625" style="5" customWidth="1"/>
    <col min="12888" max="12888" width="6.5546875" style="5" customWidth="1"/>
    <col min="12889" max="12889" width="9.33203125" style="5" customWidth="1"/>
    <col min="12890" max="13056" width="9.109375" style="5"/>
    <col min="13057" max="13057" width="18.6640625" style="5" customWidth="1"/>
    <col min="13058" max="13059" width="8.88671875" style="5" customWidth="1"/>
    <col min="13060" max="13060" width="8.5546875" style="5" customWidth="1"/>
    <col min="13061" max="13061" width="9.33203125" style="5" customWidth="1"/>
    <col min="13062" max="13063" width="9.88671875" style="5" customWidth="1"/>
    <col min="13064" max="13064" width="7.5546875" style="5" customWidth="1"/>
    <col min="13065" max="13065" width="7.6640625" style="5" customWidth="1"/>
    <col min="13066" max="13067" width="10" style="5" customWidth="1"/>
    <col min="13068" max="13068" width="7.44140625" style="5" customWidth="1"/>
    <col min="13069" max="13069" width="8.6640625" style="5" customWidth="1"/>
    <col min="13070" max="13071" width="6.88671875" style="5" customWidth="1"/>
    <col min="13072" max="13072" width="8.109375" style="5" customWidth="1"/>
    <col min="13073" max="13073" width="6.5546875" style="5" customWidth="1"/>
    <col min="13074" max="13075" width="8.33203125" style="5" customWidth="1"/>
    <col min="13076" max="13076" width="6.44140625" style="5" customWidth="1"/>
    <col min="13077" max="13077" width="6.33203125" style="5" customWidth="1"/>
    <col min="13078" max="13081" width="0" style="5" hidden="1" customWidth="1"/>
    <col min="13082" max="13082" width="8.5546875" style="5" customWidth="1"/>
    <col min="13083" max="13083" width="8.88671875" style="5" customWidth="1"/>
    <col min="13084" max="13084" width="6.88671875" style="5" customWidth="1"/>
    <col min="13085" max="13085" width="8.33203125" style="5" customWidth="1"/>
    <col min="13086" max="13086" width="7.5546875" style="5" customWidth="1"/>
    <col min="13087" max="13087" width="7.88671875" style="5" customWidth="1"/>
    <col min="13088" max="13088" width="6.44140625" style="5" customWidth="1"/>
    <col min="13089" max="13089" width="7.5546875" style="5" customWidth="1"/>
    <col min="13090" max="13090" width="8.44140625" style="5" customWidth="1"/>
    <col min="13091" max="13091" width="7.44140625" style="5" customWidth="1"/>
    <col min="13092" max="13092" width="9.5546875" style="5" customWidth="1"/>
    <col min="13093" max="13095" width="6.6640625" style="5" customWidth="1"/>
    <col min="13096" max="13096" width="9.44140625" style="5" customWidth="1"/>
    <col min="13097" max="13097" width="6.5546875" style="5" customWidth="1"/>
    <col min="13098" max="13099" width="6.6640625" style="5" customWidth="1"/>
    <col min="13100" max="13100" width="7.44140625" style="5" customWidth="1"/>
    <col min="13101" max="13101" width="6" style="5" customWidth="1"/>
    <col min="13102" max="13102" width="7.33203125" style="5" customWidth="1"/>
    <col min="13103" max="13103" width="6.88671875" style="5" customWidth="1"/>
    <col min="13104" max="13104" width="9.5546875" style="5" customWidth="1"/>
    <col min="13105" max="13105" width="7.44140625" style="5" customWidth="1"/>
    <col min="13106" max="13106" width="8.5546875" style="5" customWidth="1"/>
    <col min="13107" max="13107" width="9.44140625" style="5" customWidth="1"/>
    <col min="13108" max="13108" width="7.33203125" style="5" customWidth="1"/>
    <col min="13109" max="13109" width="6.33203125" style="5" customWidth="1"/>
    <col min="13110" max="13113" width="0" style="5" hidden="1" customWidth="1"/>
    <col min="13114" max="13114" width="10" style="5" customWidth="1"/>
    <col min="13115" max="13115" width="10.6640625" style="5" customWidth="1"/>
    <col min="13116" max="13116" width="7.44140625" style="5" customWidth="1"/>
    <col min="13117" max="13117" width="7.6640625" style="5" customWidth="1"/>
    <col min="13118" max="13118" width="10.33203125" style="5" customWidth="1"/>
    <col min="13119" max="13119" width="9.6640625" style="5" customWidth="1"/>
    <col min="13120" max="13120" width="6.6640625" style="5" customWidth="1"/>
    <col min="13121" max="13121" width="8.109375" style="5" customWidth="1"/>
    <col min="13122" max="13122" width="8.44140625" style="5" customWidth="1"/>
    <col min="13123" max="13123" width="8.5546875" style="5" customWidth="1"/>
    <col min="13124" max="13124" width="6" style="5" customWidth="1"/>
    <col min="13125" max="13125" width="7.5546875" style="5" customWidth="1"/>
    <col min="13126" max="13126" width="8" style="5" customWidth="1"/>
    <col min="13127" max="13127" width="7.6640625" style="5" customWidth="1"/>
    <col min="13128" max="13128" width="6.44140625" style="5" customWidth="1"/>
    <col min="13129" max="13129" width="7.88671875" style="5" customWidth="1"/>
    <col min="13130" max="13132" width="9.5546875" style="5" customWidth="1"/>
    <col min="13133" max="13137" width="10.33203125" style="5" customWidth="1"/>
    <col min="13138" max="13139" width="9.5546875" style="5" customWidth="1"/>
    <col min="13140" max="13143" width="8.6640625" style="5" customWidth="1"/>
    <col min="13144" max="13144" width="6.5546875" style="5" customWidth="1"/>
    <col min="13145" max="13145" width="9.33203125" style="5" customWidth="1"/>
    <col min="13146" max="13312" width="9.109375" style="5"/>
    <col min="13313" max="13313" width="18.6640625" style="5" customWidth="1"/>
    <col min="13314" max="13315" width="8.88671875" style="5" customWidth="1"/>
    <col min="13316" max="13316" width="8.5546875" style="5" customWidth="1"/>
    <col min="13317" max="13317" width="9.33203125" style="5" customWidth="1"/>
    <col min="13318" max="13319" width="9.88671875" style="5" customWidth="1"/>
    <col min="13320" max="13320" width="7.5546875" style="5" customWidth="1"/>
    <col min="13321" max="13321" width="7.6640625" style="5" customWidth="1"/>
    <col min="13322" max="13323" width="10" style="5" customWidth="1"/>
    <col min="13324" max="13324" width="7.44140625" style="5" customWidth="1"/>
    <col min="13325" max="13325" width="8.6640625" style="5" customWidth="1"/>
    <col min="13326" max="13327" width="6.88671875" style="5" customWidth="1"/>
    <col min="13328" max="13328" width="8.109375" style="5" customWidth="1"/>
    <col min="13329" max="13329" width="6.5546875" style="5" customWidth="1"/>
    <col min="13330" max="13331" width="8.33203125" style="5" customWidth="1"/>
    <col min="13332" max="13332" width="6.44140625" style="5" customWidth="1"/>
    <col min="13333" max="13333" width="6.33203125" style="5" customWidth="1"/>
    <col min="13334" max="13337" width="0" style="5" hidden="1" customWidth="1"/>
    <col min="13338" max="13338" width="8.5546875" style="5" customWidth="1"/>
    <col min="13339" max="13339" width="8.88671875" style="5" customWidth="1"/>
    <col min="13340" max="13340" width="6.88671875" style="5" customWidth="1"/>
    <col min="13341" max="13341" width="8.33203125" style="5" customWidth="1"/>
    <col min="13342" max="13342" width="7.5546875" style="5" customWidth="1"/>
    <col min="13343" max="13343" width="7.88671875" style="5" customWidth="1"/>
    <col min="13344" max="13344" width="6.44140625" style="5" customWidth="1"/>
    <col min="13345" max="13345" width="7.5546875" style="5" customWidth="1"/>
    <col min="13346" max="13346" width="8.44140625" style="5" customWidth="1"/>
    <col min="13347" max="13347" width="7.44140625" style="5" customWidth="1"/>
    <col min="13348" max="13348" width="9.5546875" style="5" customWidth="1"/>
    <col min="13349" max="13351" width="6.6640625" style="5" customWidth="1"/>
    <col min="13352" max="13352" width="9.44140625" style="5" customWidth="1"/>
    <col min="13353" max="13353" width="6.5546875" style="5" customWidth="1"/>
    <col min="13354" max="13355" width="6.6640625" style="5" customWidth="1"/>
    <col min="13356" max="13356" width="7.44140625" style="5" customWidth="1"/>
    <col min="13357" max="13357" width="6" style="5" customWidth="1"/>
    <col min="13358" max="13358" width="7.33203125" style="5" customWidth="1"/>
    <col min="13359" max="13359" width="6.88671875" style="5" customWidth="1"/>
    <col min="13360" max="13360" width="9.5546875" style="5" customWidth="1"/>
    <col min="13361" max="13361" width="7.44140625" style="5" customWidth="1"/>
    <col min="13362" max="13362" width="8.5546875" style="5" customWidth="1"/>
    <col min="13363" max="13363" width="9.44140625" style="5" customWidth="1"/>
    <col min="13364" max="13364" width="7.33203125" style="5" customWidth="1"/>
    <col min="13365" max="13365" width="6.33203125" style="5" customWidth="1"/>
    <col min="13366" max="13369" width="0" style="5" hidden="1" customWidth="1"/>
    <col min="13370" max="13370" width="10" style="5" customWidth="1"/>
    <col min="13371" max="13371" width="10.6640625" style="5" customWidth="1"/>
    <col min="13372" max="13372" width="7.44140625" style="5" customWidth="1"/>
    <col min="13373" max="13373" width="7.6640625" style="5" customWidth="1"/>
    <col min="13374" max="13374" width="10.33203125" style="5" customWidth="1"/>
    <col min="13375" max="13375" width="9.6640625" style="5" customWidth="1"/>
    <col min="13376" max="13376" width="6.6640625" style="5" customWidth="1"/>
    <col min="13377" max="13377" width="8.109375" style="5" customWidth="1"/>
    <col min="13378" max="13378" width="8.44140625" style="5" customWidth="1"/>
    <col min="13379" max="13379" width="8.5546875" style="5" customWidth="1"/>
    <col min="13380" max="13380" width="6" style="5" customWidth="1"/>
    <col min="13381" max="13381" width="7.5546875" style="5" customWidth="1"/>
    <col min="13382" max="13382" width="8" style="5" customWidth="1"/>
    <col min="13383" max="13383" width="7.6640625" style="5" customWidth="1"/>
    <col min="13384" max="13384" width="6.44140625" style="5" customWidth="1"/>
    <col min="13385" max="13385" width="7.88671875" style="5" customWidth="1"/>
    <col min="13386" max="13388" width="9.5546875" style="5" customWidth="1"/>
    <col min="13389" max="13393" width="10.33203125" style="5" customWidth="1"/>
    <col min="13394" max="13395" width="9.5546875" style="5" customWidth="1"/>
    <col min="13396" max="13399" width="8.6640625" style="5" customWidth="1"/>
    <col min="13400" max="13400" width="6.5546875" style="5" customWidth="1"/>
    <col min="13401" max="13401" width="9.33203125" style="5" customWidth="1"/>
    <col min="13402" max="13568" width="9.109375" style="5"/>
    <col min="13569" max="13569" width="18.6640625" style="5" customWidth="1"/>
    <col min="13570" max="13571" width="8.88671875" style="5" customWidth="1"/>
    <col min="13572" max="13572" width="8.5546875" style="5" customWidth="1"/>
    <col min="13573" max="13573" width="9.33203125" style="5" customWidth="1"/>
    <col min="13574" max="13575" width="9.88671875" style="5" customWidth="1"/>
    <col min="13576" max="13576" width="7.5546875" style="5" customWidth="1"/>
    <col min="13577" max="13577" width="7.6640625" style="5" customWidth="1"/>
    <col min="13578" max="13579" width="10" style="5" customWidth="1"/>
    <col min="13580" max="13580" width="7.44140625" style="5" customWidth="1"/>
    <col min="13581" max="13581" width="8.6640625" style="5" customWidth="1"/>
    <col min="13582" max="13583" width="6.88671875" style="5" customWidth="1"/>
    <col min="13584" max="13584" width="8.109375" style="5" customWidth="1"/>
    <col min="13585" max="13585" width="6.5546875" style="5" customWidth="1"/>
    <col min="13586" max="13587" width="8.33203125" style="5" customWidth="1"/>
    <col min="13588" max="13588" width="6.44140625" style="5" customWidth="1"/>
    <col min="13589" max="13589" width="6.33203125" style="5" customWidth="1"/>
    <col min="13590" max="13593" width="0" style="5" hidden="1" customWidth="1"/>
    <col min="13594" max="13594" width="8.5546875" style="5" customWidth="1"/>
    <col min="13595" max="13595" width="8.88671875" style="5" customWidth="1"/>
    <col min="13596" max="13596" width="6.88671875" style="5" customWidth="1"/>
    <col min="13597" max="13597" width="8.33203125" style="5" customWidth="1"/>
    <col min="13598" max="13598" width="7.5546875" style="5" customWidth="1"/>
    <col min="13599" max="13599" width="7.88671875" style="5" customWidth="1"/>
    <col min="13600" max="13600" width="6.44140625" style="5" customWidth="1"/>
    <col min="13601" max="13601" width="7.5546875" style="5" customWidth="1"/>
    <col min="13602" max="13602" width="8.44140625" style="5" customWidth="1"/>
    <col min="13603" max="13603" width="7.44140625" style="5" customWidth="1"/>
    <col min="13604" max="13604" width="9.5546875" style="5" customWidth="1"/>
    <col min="13605" max="13607" width="6.6640625" style="5" customWidth="1"/>
    <col min="13608" max="13608" width="9.44140625" style="5" customWidth="1"/>
    <col min="13609" max="13609" width="6.5546875" style="5" customWidth="1"/>
    <col min="13610" max="13611" width="6.6640625" style="5" customWidth="1"/>
    <col min="13612" max="13612" width="7.44140625" style="5" customWidth="1"/>
    <col min="13613" max="13613" width="6" style="5" customWidth="1"/>
    <col min="13614" max="13614" width="7.33203125" style="5" customWidth="1"/>
    <col min="13615" max="13615" width="6.88671875" style="5" customWidth="1"/>
    <col min="13616" max="13616" width="9.5546875" style="5" customWidth="1"/>
    <col min="13617" max="13617" width="7.44140625" style="5" customWidth="1"/>
    <col min="13618" max="13618" width="8.5546875" style="5" customWidth="1"/>
    <col min="13619" max="13619" width="9.44140625" style="5" customWidth="1"/>
    <col min="13620" max="13620" width="7.33203125" style="5" customWidth="1"/>
    <col min="13621" max="13621" width="6.33203125" style="5" customWidth="1"/>
    <col min="13622" max="13625" width="0" style="5" hidden="1" customWidth="1"/>
    <col min="13626" max="13626" width="10" style="5" customWidth="1"/>
    <col min="13627" max="13627" width="10.6640625" style="5" customWidth="1"/>
    <col min="13628" max="13628" width="7.44140625" style="5" customWidth="1"/>
    <col min="13629" max="13629" width="7.6640625" style="5" customWidth="1"/>
    <col min="13630" max="13630" width="10.33203125" style="5" customWidth="1"/>
    <col min="13631" max="13631" width="9.6640625" style="5" customWidth="1"/>
    <col min="13632" max="13632" width="6.6640625" style="5" customWidth="1"/>
    <col min="13633" max="13633" width="8.109375" style="5" customWidth="1"/>
    <col min="13634" max="13634" width="8.44140625" style="5" customWidth="1"/>
    <col min="13635" max="13635" width="8.5546875" style="5" customWidth="1"/>
    <col min="13636" max="13636" width="6" style="5" customWidth="1"/>
    <col min="13637" max="13637" width="7.5546875" style="5" customWidth="1"/>
    <col min="13638" max="13638" width="8" style="5" customWidth="1"/>
    <col min="13639" max="13639" width="7.6640625" style="5" customWidth="1"/>
    <col min="13640" max="13640" width="6.44140625" style="5" customWidth="1"/>
    <col min="13641" max="13641" width="7.88671875" style="5" customWidth="1"/>
    <col min="13642" max="13644" width="9.5546875" style="5" customWidth="1"/>
    <col min="13645" max="13649" width="10.33203125" style="5" customWidth="1"/>
    <col min="13650" max="13651" width="9.5546875" style="5" customWidth="1"/>
    <col min="13652" max="13655" width="8.6640625" style="5" customWidth="1"/>
    <col min="13656" max="13656" width="6.5546875" style="5" customWidth="1"/>
    <col min="13657" max="13657" width="9.33203125" style="5" customWidth="1"/>
    <col min="13658" max="13824" width="9.109375" style="5"/>
    <col min="13825" max="13825" width="18.6640625" style="5" customWidth="1"/>
    <col min="13826" max="13827" width="8.88671875" style="5" customWidth="1"/>
    <col min="13828" max="13828" width="8.5546875" style="5" customWidth="1"/>
    <col min="13829" max="13829" width="9.33203125" style="5" customWidth="1"/>
    <col min="13830" max="13831" width="9.88671875" style="5" customWidth="1"/>
    <col min="13832" max="13832" width="7.5546875" style="5" customWidth="1"/>
    <col min="13833" max="13833" width="7.6640625" style="5" customWidth="1"/>
    <col min="13834" max="13835" width="10" style="5" customWidth="1"/>
    <col min="13836" max="13836" width="7.44140625" style="5" customWidth="1"/>
    <col min="13837" max="13837" width="8.6640625" style="5" customWidth="1"/>
    <col min="13838" max="13839" width="6.88671875" style="5" customWidth="1"/>
    <col min="13840" max="13840" width="8.109375" style="5" customWidth="1"/>
    <col min="13841" max="13841" width="6.5546875" style="5" customWidth="1"/>
    <col min="13842" max="13843" width="8.33203125" style="5" customWidth="1"/>
    <col min="13844" max="13844" width="6.44140625" style="5" customWidth="1"/>
    <col min="13845" max="13845" width="6.33203125" style="5" customWidth="1"/>
    <col min="13846" max="13849" width="0" style="5" hidden="1" customWidth="1"/>
    <col min="13850" max="13850" width="8.5546875" style="5" customWidth="1"/>
    <col min="13851" max="13851" width="8.88671875" style="5" customWidth="1"/>
    <col min="13852" max="13852" width="6.88671875" style="5" customWidth="1"/>
    <col min="13853" max="13853" width="8.33203125" style="5" customWidth="1"/>
    <col min="13854" max="13854" width="7.5546875" style="5" customWidth="1"/>
    <col min="13855" max="13855" width="7.88671875" style="5" customWidth="1"/>
    <col min="13856" max="13856" width="6.44140625" style="5" customWidth="1"/>
    <col min="13857" max="13857" width="7.5546875" style="5" customWidth="1"/>
    <col min="13858" max="13858" width="8.44140625" style="5" customWidth="1"/>
    <col min="13859" max="13859" width="7.44140625" style="5" customWidth="1"/>
    <col min="13860" max="13860" width="9.5546875" style="5" customWidth="1"/>
    <col min="13861" max="13863" width="6.6640625" style="5" customWidth="1"/>
    <col min="13864" max="13864" width="9.44140625" style="5" customWidth="1"/>
    <col min="13865" max="13865" width="6.5546875" style="5" customWidth="1"/>
    <col min="13866" max="13867" width="6.6640625" style="5" customWidth="1"/>
    <col min="13868" max="13868" width="7.44140625" style="5" customWidth="1"/>
    <col min="13869" max="13869" width="6" style="5" customWidth="1"/>
    <col min="13870" max="13870" width="7.33203125" style="5" customWidth="1"/>
    <col min="13871" max="13871" width="6.88671875" style="5" customWidth="1"/>
    <col min="13872" max="13872" width="9.5546875" style="5" customWidth="1"/>
    <col min="13873" max="13873" width="7.44140625" style="5" customWidth="1"/>
    <col min="13874" max="13874" width="8.5546875" style="5" customWidth="1"/>
    <col min="13875" max="13875" width="9.44140625" style="5" customWidth="1"/>
    <col min="13876" max="13876" width="7.33203125" style="5" customWidth="1"/>
    <col min="13877" max="13877" width="6.33203125" style="5" customWidth="1"/>
    <col min="13878" max="13881" width="0" style="5" hidden="1" customWidth="1"/>
    <col min="13882" max="13882" width="10" style="5" customWidth="1"/>
    <col min="13883" max="13883" width="10.6640625" style="5" customWidth="1"/>
    <col min="13884" max="13884" width="7.44140625" style="5" customWidth="1"/>
    <col min="13885" max="13885" width="7.6640625" style="5" customWidth="1"/>
    <col min="13886" max="13886" width="10.33203125" style="5" customWidth="1"/>
    <col min="13887" max="13887" width="9.6640625" style="5" customWidth="1"/>
    <col min="13888" max="13888" width="6.6640625" style="5" customWidth="1"/>
    <col min="13889" max="13889" width="8.109375" style="5" customWidth="1"/>
    <col min="13890" max="13890" width="8.44140625" style="5" customWidth="1"/>
    <col min="13891" max="13891" width="8.5546875" style="5" customWidth="1"/>
    <col min="13892" max="13892" width="6" style="5" customWidth="1"/>
    <col min="13893" max="13893" width="7.5546875" style="5" customWidth="1"/>
    <col min="13894" max="13894" width="8" style="5" customWidth="1"/>
    <col min="13895" max="13895" width="7.6640625" style="5" customWidth="1"/>
    <col min="13896" max="13896" width="6.44140625" style="5" customWidth="1"/>
    <col min="13897" max="13897" width="7.88671875" style="5" customWidth="1"/>
    <col min="13898" max="13900" width="9.5546875" style="5" customWidth="1"/>
    <col min="13901" max="13905" width="10.33203125" style="5" customWidth="1"/>
    <col min="13906" max="13907" width="9.5546875" style="5" customWidth="1"/>
    <col min="13908" max="13911" width="8.6640625" style="5" customWidth="1"/>
    <col min="13912" max="13912" width="6.5546875" style="5" customWidth="1"/>
    <col min="13913" max="13913" width="9.33203125" style="5" customWidth="1"/>
    <col min="13914" max="14080" width="9.109375" style="5"/>
    <col min="14081" max="14081" width="18.6640625" style="5" customWidth="1"/>
    <col min="14082" max="14083" width="8.88671875" style="5" customWidth="1"/>
    <col min="14084" max="14084" width="8.5546875" style="5" customWidth="1"/>
    <col min="14085" max="14085" width="9.33203125" style="5" customWidth="1"/>
    <col min="14086" max="14087" width="9.88671875" style="5" customWidth="1"/>
    <col min="14088" max="14088" width="7.5546875" style="5" customWidth="1"/>
    <col min="14089" max="14089" width="7.6640625" style="5" customWidth="1"/>
    <col min="14090" max="14091" width="10" style="5" customWidth="1"/>
    <col min="14092" max="14092" width="7.44140625" style="5" customWidth="1"/>
    <col min="14093" max="14093" width="8.6640625" style="5" customWidth="1"/>
    <col min="14094" max="14095" width="6.88671875" style="5" customWidth="1"/>
    <col min="14096" max="14096" width="8.109375" style="5" customWidth="1"/>
    <col min="14097" max="14097" width="6.5546875" style="5" customWidth="1"/>
    <col min="14098" max="14099" width="8.33203125" style="5" customWidth="1"/>
    <col min="14100" max="14100" width="6.44140625" style="5" customWidth="1"/>
    <col min="14101" max="14101" width="6.33203125" style="5" customWidth="1"/>
    <col min="14102" max="14105" width="0" style="5" hidden="1" customWidth="1"/>
    <col min="14106" max="14106" width="8.5546875" style="5" customWidth="1"/>
    <col min="14107" max="14107" width="8.88671875" style="5" customWidth="1"/>
    <col min="14108" max="14108" width="6.88671875" style="5" customWidth="1"/>
    <col min="14109" max="14109" width="8.33203125" style="5" customWidth="1"/>
    <col min="14110" max="14110" width="7.5546875" style="5" customWidth="1"/>
    <col min="14111" max="14111" width="7.88671875" style="5" customWidth="1"/>
    <col min="14112" max="14112" width="6.44140625" style="5" customWidth="1"/>
    <col min="14113" max="14113" width="7.5546875" style="5" customWidth="1"/>
    <col min="14114" max="14114" width="8.44140625" style="5" customWidth="1"/>
    <col min="14115" max="14115" width="7.44140625" style="5" customWidth="1"/>
    <col min="14116" max="14116" width="9.5546875" style="5" customWidth="1"/>
    <col min="14117" max="14119" width="6.6640625" style="5" customWidth="1"/>
    <col min="14120" max="14120" width="9.44140625" style="5" customWidth="1"/>
    <col min="14121" max="14121" width="6.5546875" style="5" customWidth="1"/>
    <col min="14122" max="14123" width="6.6640625" style="5" customWidth="1"/>
    <col min="14124" max="14124" width="7.44140625" style="5" customWidth="1"/>
    <col min="14125" max="14125" width="6" style="5" customWidth="1"/>
    <col min="14126" max="14126" width="7.33203125" style="5" customWidth="1"/>
    <col min="14127" max="14127" width="6.88671875" style="5" customWidth="1"/>
    <col min="14128" max="14128" width="9.5546875" style="5" customWidth="1"/>
    <col min="14129" max="14129" width="7.44140625" style="5" customWidth="1"/>
    <col min="14130" max="14130" width="8.5546875" style="5" customWidth="1"/>
    <col min="14131" max="14131" width="9.44140625" style="5" customWidth="1"/>
    <col min="14132" max="14132" width="7.33203125" style="5" customWidth="1"/>
    <col min="14133" max="14133" width="6.33203125" style="5" customWidth="1"/>
    <col min="14134" max="14137" width="0" style="5" hidden="1" customWidth="1"/>
    <col min="14138" max="14138" width="10" style="5" customWidth="1"/>
    <col min="14139" max="14139" width="10.6640625" style="5" customWidth="1"/>
    <col min="14140" max="14140" width="7.44140625" style="5" customWidth="1"/>
    <col min="14141" max="14141" width="7.6640625" style="5" customWidth="1"/>
    <col min="14142" max="14142" width="10.33203125" style="5" customWidth="1"/>
    <col min="14143" max="14143" width="9.6640625" style="5" customWidth="1"/>
    <col min="14144" max="14144" width="6.6640625" style="5" customWidth="1"/>
    <col min="14145" max="14145" width="8.109375" style="5" customWidth="1"/>
    <col min="14146" max="14146" width="8.44140625" style="5" customWidth="1"/>
    <col min="14147" max="14147" width="8.5546875" style="5" customWidth="1"/>
    <col min="14148" max="14148" width="6" style="5" customWidth="1"/>
    <col min="14149" max="14149" width="7.5546875" style="5" customWidth="1"/>
    <col min="14150" max="14150" width="8" style="5" customWidth="1"/>
    <col min="14151" max="14151" width="7.6640625" style="5" customWidth="1"/>
    <col min="14152" max="14152" width="6.44140625" style="5" customWidth="1"/>
    <col min="14153" max="14153" width="7.88671875" style="5" customWidth="1"/>
    <col min="14154" max="14156" width="9.5546875" style="5" customWidth="1"/>
    <col min="14157" max="14161" width="10.33203125" style="5" customWidth="1"/>
    <col min="14162" max="14163" width="9.5546875" style="5" customWidth="1"/>
    <col min="14164" max="14167" width="8.6640625" style="5" customWidth="1"/>
    <col min="14168" max="14168" width="6.5546875" style="5" customWidth="1"/>
    <col min="14169" max="14169" width="9.33203125" style="5" customWidth="1"/>
    <col min="14170" max="14336" width="9.109375" style="5"/>
    <col min="14337" max="14337" width="18.6640625" style="5" customWidth="1"/>
    <col min="14338" max="14339" width="8.88671875" style="5" customWidth="1"/>
    <col min="14340" max="14340" width="8.5546875" style="5" customWidth="1"/>
    <col min="14341" max="14341" width="9.33203125" style="5" customWidth="1"/>
    <col min="14342" max="14343" width="9.88671875" style="5" customWidth="1"/>
    <col min="14344" max="14344" width="7.5546875" style="5" customWidth="1"/>
    <col min="14345" max="14345" width="7.6640625" style="5" customWidth="1"/>
    <col min="14346" max="14347" width="10" style="5" customWidth="1"/>
    <col min="14348" max="14348" width="7.44140625" style="5" customWidth="1"/>
    <col min="14349" max="14349" width="8.6640625" style="5" customWidth="1"/>
    <col min="14350" max="14351" width="6.88671875" style="5" customWidth="1"/>
    <col min="14352" max="14352" width="8.109375" style="5" customWidth="1"/>
    <col min="14353" max="14353" width="6.5546875" style="5" customWidth="1"/>
    <col min="14354" max="14355" width="8.33203125" style="5" customWidth="1"/>
    <col min="14356" max="14356" width="6.44140625" style="5" customWidth="1"/>
    <col min="14357" max="14357" width="6.33203125" style="5" customWidth="1"/>
    <col min="14358" max="14361" width="0" style="5" hidden="1" customWidth="1"/>
    <col min="14362" max="14362" width="8.5546875" style="5" customWidth="1"/>
    <col min="14363" max="14363" width="8.88671875" style="5" customWidth="1"/>
    <col min="14364" max="14364" width="6.88671875" style="5" customWidth="1"/>
    <col min="14365" max="14365" width="8.33203125" style="5" customWidth="1"/>
    <col min="14366" max="14366" width="7.5546875" style="5" customWidth="1"/>
    <col min="14367" max="14367" width="7.88671875" style="5" customWidth="1"/>
    <col min="14368" max="14368" width="6.44140625" style="5" customWidth="1"/>
    <col min="14369" max="14369" width="7.5546875" style="5" customWidth="1"/>
    <col min="14370" max="14370" width="8.44140625" style="5" customWidth="1"/>
    <col min="14371" max="14371" width="7.44140625" style="5" customWidth="1"/>
    <col min="14372" max="14372" width="9.5546875" style="5" customWidth="1"/>
    <col min="14373" max="14375" width="6.6640625" style="5" customWidth="1"/>
    <col min="14376" max="14376" width="9.44140625" style="5" customWidth="1"/>
    <col min="14377" max="14377" width="6.5546875" style="5" customWidth="1"/>
    <col min="14378" max="14379" width="6.6640625" style="5" customWidth="1"/>
    <col min="14380" max="14380" width="7.44140625" style="5" customWidth="1"/>
    <col min="14381" max="14381" width="6" style="5" customWidth="1"/>
    <col min="14382" max="14382" width="7.33203125" style="5" customWidth="1"/>
    <col min="14383" max="14383" width="6.88671875" style="5" customWidth="1"/>
    <col min="14384" max="14384" width="9.5546875" style="5" customWidth="1"/>
    <col min="14385" max="14385" width="7.44140625" style="5" customWidth="1"/>
    <col min="14386" max="14386" width="8.5546875" style="5" customWidth="1"/>
    <col min="14387" max="14387" width="9.44140625" style="5" customWidth="1"/>
    <col min="14388" max="14388" width="7.33203125" style="5" customWidth="1"/>
    <col min="14389" max="14389" width="6.33203125" style="5" customWidth="1"/>
    <col min="14390" max="14393" width="0" style="5" hidden="1" customWidth="1"/>
    <col min="14394" max="14394" width="10" style="5" customWidth="1"/>
    <col min="14395" max="14395" width="10.6640625" style="5" customWidth="1"/>
    <col min="14396" max="14396" width="7.44140625" style="5" customWidth="1"/>
    <col min="14397" max="14397" width="7.6640625" style="5" customWidth="1"/>
    <col min="14398" max="14398" width="10.33203125" style="5" customWidth="1"/>
    <col min="14399" max="14399" width="9.6640625" style="5" customWidth="1"/>
    <col min="14400" max="14400" width="6.6640625" style="5" customWidth="1"/>
    <col min="14401" max="14401" width="8.109375" style="5" customWidth="1"/>
    <col min="14402" max="14402" width="8.44140625" style="5" customWidth="1"/>
    <col min="14403" max="14403" width="8.5546875" style="5" customWidth="1"/>
    <col min="14404" max="14404" width="6" style="5" customWidth="1"/>
    <col min="14405" max="14405" width="7.5546875" style="5" customWidth="1"/>
    <col min="14406" max="14406" width="8" style="5" customWidth="1"/>
    <col min="14407" max="14407" width="7.6640625" style="5" customWidth="1"/>
    <col min="14408" max="14408" width="6.44140625" style="5" customWidth="1"/>
    <col min="14409" max="14409" width="7.88671875" style="5" customWidth="1"/>
    <col min="14410" max="14412" width="9.5546875" style="5" customWidth="1"/>
    <col min="14413" max="14417" width="10.33203125" style="5" customWidth="1"/>
    <col min="14418" max="14419" width="9.5546875" style="5" customWidth="1"/>
    <col min="14420" max="14423" width="8.6640625" style="5" customWidth="1"/>
    <col min="14424" max="14424" width="6.5546875" style="5" customWidth="1"/>
    <col min="14425" max="14425" width="9.33203125" style="5" customWidth="1"/>
    <col min="14426" max="14592" width="9.109375" style="5"/>
    <col min="14593" max="14593" width="18.6640625" style="5" customWidth="1"/>
    <col min="14594" max="14595" width="8.88671875" style="5" customWidth="1"/>
    <col min="14596" max="14596" width="8.5546875" style="5" customWidth="1"/>
    <col min="14597" max="14597" width="9.33203125" style="5" customWidth="1"/>
    <col min="14598" max="14599" width="9.88671875" style="5" customWidth="1"/>
    <col min="14600" max="14600" width="7.5546875" style="5" customWidth="1"/>
    <col min="14601" max="14601" width="7.6640625" style="5" customWidth="1"/>
    <col min="14602" max="14603" width="10" style="5" customWidth="1"/>
    <col min="14604" max="14604" width="7.44140625" style="5" customWidth="1"/>
    <col min="14605" max="14605" width="8.6640625" style="5" customWidth="1"/>
    <col min="14606" max="14607" width="6.88671875" style="5" customWidth="1"/>
    <col min="14608" max="14608" width="8.109375" style="5" customWidth="1"/>
    <col min="14609" max="14609" width="6.5546875" style="5" customWidth="1"/>
    <col min="14610" max="14611" width="8.33203125" style="5" customWidth="1"/>
    <col min="14612" max="14612" width="6.44140625" style="5" customWidth="1"/>
    <col min="14613" max="14613" width="6.33203125" style="5" customWidth="1"/>
    <col min="14614" max="14617" width="0" style="5" hidden="1" customWidth="1"/>
    <col min="14618" max="14618" width="8.5546875" style="5" customWidth="1"/>
    <col min="14619" max="14619" width="8.88671875" style="5" customWidth="1"/>
    <col min="14620" max="14620" width="6.88671875" style="5" customWidth="1"/>
    <col min="14621" max="14621" width="8.33203125" style="5" customWidth="1"/>
    <col min="14622" max="14622" width="7.5546875" style="5" customWidth="1"/>
    <col min="14623" max="14623" width="7.88671875" style="5" customWidth="1"/>
    <col min="14624" max="14624" width="6.44140625" style="5" customWidth="1"/>
    <col min="14625" max="14625" width="7.5546875" style="5" customWidth="1"/>
    <col min="14626" max="14626" width="8.44140625" style="5" customWidth="1"/>
    <col min="14627" max="14627" width="7.44140625" style="5" customWidth="1"/>
    <col min="14628" max="14628" width="9.5546875" style="5" customWidth="1"/>
    <col min="14629" max="14631" width="6.6640625" style="5" customWidth="1"/>
    <col min="14632" max="14632" width="9.44140625" style="5" customWidth="1"/>
    <col min="14633" max="14633" width="6.5546875" style="5" customWidth="1"/>
    <col min="14634" max="14635" width="6.6640625" style="5" customWidth="1"/>
    <col min="14636" max="14636" width="7.44140625" style="5" customWidth="1"/>
    <col min="14637" max="14637" width="6" style="5" customWidth="1"/>
    <col min="14638" max="14638" width="7.33203125" style="5" customWidth="1"/>
    <col min="14639" max="14639" width="6.88671875" style="5" customWidth="1"/>
    <col min="14640" max="14640" width="9.5546875" style="5" customWidth="1"/>
    <col min="14641" max="14641" width="7.44140625" style="5" customWidth="1"/>
    <col min="14642" max="14642" width="8.5546875" style="5" customWidth="1"/>
    <col min="14643" max="14643" width="9.44140625" style="5" customWidth="1"/>
    <col min="14644" max="14644" width="7.33203125" style="5" customWidth="1"/>
    <col min="14645" max="14645" width="6.33203125" style="5" customWidth="1"/>
    <col min="14646" max="14649" width="0" style="5" hidden="1" customWidth="1"/>
    <col min="14650" max="14650" width="10" style="5" customWidth="1"/>
    <col min="14651" max="14651" width="10.6640625" style="5" customWidth="1"/>
    <col min="14652" max="14652" width="7.44140625" style="5" customWidth="1"/>
    <col min="14653" max="14653" width="7.6640625" style="5" customWidth="1"/>
    <col min="14654" max="14654" width="10.33203125" style="5" customWidth="1"/>
    <col min="14655" max="14655" width="9.6640625" style="5" customWidth="1"/>
    <col min="14656" max="14656" width="6.6640625" style="5" customWidth="1"/>
    <col min="14657" max="14657" width="8.109375" style="5" customWidth="1"/>
    <col min="14658" max="14658" width="8.44140625" style="5" customWidth="1"/>
    <col min="14659" max="14659" width="8.5546875" style="5" customWidth="1"/>
    <col min="14660" max="14660" width="6" style="5" customWidth="1"/>
    <col min="14661" max="14661" width="7.5546875" style="5" customWidth="1"/>
    <col min="14662" max="14662" width="8" style="5" customWidth="1"/>
    <col min="14663" max="14663" width="7.6640625" style="5" customWidth="1"/>
    <col min="14664" max="14664" width="6.44140625" style="5" customWidth="1"/>
    <col min="14665" max="14665" width="7.88671875" style="5" customWidth="1"/>
    <col min="14666" max="14668" width="9.5546875" style="5" customWidth="1"/>
    <col min="14669" max="14673" width="10.33203125" style="5" customWidth="1"/>
    <col min="14674" max="14675" width="9.5546875" style="5" customWidth="1"/>
    <col min="14676" max="14679" width="8.6640625" style="5" customWidth="1"/>
    <col min="14680" max="14680" width="6.5546875" style="5" customWidth="1"/>
    <col min="14681" max="14681" width="9.33203125" style="5" customWidth="1"/>
    <col min="14682" max="14848" width="9.109375" style="5"/>
    <col min="14849" max="14849" width="18.6640625" style="5" customWidth="1"/>
    <col min="14850" max="14851" width="8.88671875" style="5" customWidth="1"/>
    <col min="14852" max="14852" width="8.5546875" style="5" customWidth="1"/>
    <col min="14853" max="14853" width="9.33203125" style="5" customWidth="1"/>
    <col min="14854" max="14855" width="9.88671875" style="5" customWidth="1"/>
    <col min="14856" max="14856" width="7.5546875" style="5" customWidth="1"/>
    <col min="14857" max="14857" width="7.6640625" style="5" customWidth="1"/>
    <col min="14858" max="14859" width="10" style="5" customWidth="1"/>
    <col min="14860" max="14860" width="7.44140625" style="5" customWidth="1"/>
    <col min="14861" max="14861" width="8.6640625" style="5" customWidth="1"/>
    <col min="14862" max="14863" width="6.88671875" style="5" customWidth="1"/>
    <col min="14864" max="14864" width="8.109375" style="5" customWidth="1"/>
    <col min="14865" max="14865" width="6.5546875" style="5" customWidth="1"/>
    <col min="14866" max="14867" width="8.33203125" style="5" customWidth="1"/>
    <col min="14868" max="14868" width="6.44140625" style="5" customWidth="1"/>
    <col min="14869" max="14869" width="6.33203125" style="5" customWidth="1"/>
    <col min="14870" max="14873" width="0" style="5" hidden="1" customWidth="1"/>
    <col min="14874" max="14874" width="8.5546875" style="5" customWidth="1"/>
    <col min="14875" max="14875" width="8.88671875" style="5" customWidth="1"/>
    <col min="14876" max="14876" width="6.88671875" style="5" customWidth="1"/>
    <col min="14877" max="14877" width="8.33203125" style="5" customWidth="1"/>
    <col min="14878" max="14878" width="7.5546875" style="5" customWidth="1"/>
    <col min="14879" max="14879" width="7.88671875" style="5" customWidth="1"/>
    <col min="14880" max="14880" width="6.44140625" style="5" customWidth="1"/>
    <col min="14881" max="14881" width="7.5546875" style="5" customWidth="1"/>
    <col min="14882" max="14882" width="8.44140625" style="5" customWidth="1"/>
    <col min="14883" max="14883" width="7.44140625" style="5" customWidth="1"/>
    <col min="14884" max="14884" width="9.5546875" style="5" customWidth="1"/>
    <col min="14885" max="14887" width="6.6640625" style="5" customWidth="1"/>
    <col min="14888" max="14888" width="9.44140625" style="5" customWidth="1"/>
    <col min="14889" max="14889" width="6.5546875" style="5" customWidth="1"/>
    <col min="14890" max="14891" width="6.6640625" style="5" customWidth="1"/>
    <col min="14892" max="14892" width="7.44140625" style="5" customWidth="1"/>
    <col min="14893" max="14893" width="6" style="5" customWidth="1"/>
    <col min="14894" max="14894" width="7.33203125" style="5" customWidth="1"/>
    <col min="14895" max="14895" width="6.88671875" style="5" customWidth="1"/>
    <col min="14896" max="14896" width="9.5546875" style="5" customWidth="1"/>
    <col min="14897" max="14897" width="7.44140625" style="5" customWidth="1"/>
    <col min="14898" max="14898" width="8.5546875" style="5" customWidth="1"/>
    <col min="14899" max="14899" width="9.44140625" style="5" customWidth="1"/>
    <col min="14900" max="14900" width="7.33203125" style="5" customWidth="1"/>
    <col min="14901" max="14901" width="6.33203125" style="5" customWidth="1"/>
    <col min="14902" max="14905" width="0" style="5" hidden="1" customWidth="1"/>
    <col min="14906" max="14906" width="10" style="5" customWidth="1"/>
    <col min="14907" max="14907" width="10.6640625" style="5" customWidth="1"/>
    <col min="14908" max="14908" width="7.44140625" style="5" customWidth="1"/>
    <col min="14909" max="14909" width="7.6640625" style="5" customWidth="1"/>
    <col min="14910" max="14910" width="10.33203125" style="5" customWidth="1"/>
    <col min="14911" max="14911" width="9.6640625" style="5" customWidth="1"/>
    <col min="14912" max="14912" width="6.6640625" style="5" customWidth="1"/>
    <col min="14913" max="14913" width="8.109375" style="5" customWidth="1"/>
    <col min="14914" max="14914" width="8.44140625" style="5" customWidth="1"/>
    <col min="14915" max="14915" width="8.5546875" style="5" customWidth="1"/>
    <col min="14916" max="14916" width="6" style="5" customWidth="1"/>
    <col min="14917" max="14917" width="7.5546875" style="5" customWidth="1"/>
    <col min="14918" max="14918" width="8" style="5" customWidth="1"/>
    <col min="14919" max="14919" width="7.6640625" style="5" customWidth="1"/>
    <col min="14920" max="14920" width="6.44140625" style="5" customWidth="1"/>
    <col min="14921" max="14921" width="7.88671875" style="5" customWidth="1"/>
    <col min="14922" max="14924" width="9.5546875" style="5" customWidth="1"/>
    <col min="14925" max="14929" width="10.33203125" style="5" customWidth="1"/>
    <col min="14930" max="14931" width="9.5546875" style="5" customWidth="1"/>
    <col min="14932" max="14935" width="8.6640625" style="5" customWidth="1"/>
    <col min="14936" max="14936" width="6.5546875" style="5" customWidth="1"/>
    <col min="14937" max="14937" width="9.33203125" style="5" customWidth="1"/>
    <col min="14938" max="15104" width="9.109375" style="5"/>
    <col min="15105" max="15105" width="18.6640625" style="5" customWidth="1"/>
    <col min="15106" max="15107" width="8.88671875" style="5" customWidth="1"/>
    <col min="15108" max="15108" width="8.5546875" style="5" customWidth="1"/>
    <col min="15109" max="15109" width="9.33203125" style="5" customWidth="1"/>
    <col min="15110" max="15111" width="9.88671875" style="5" customWidth="1"/>
    <col min="15112" max="15112" width="7.5546875" style="5" customWidth="1"/>
    <col min="15113" max="15113" width="7.6640625" style="5" customWidth="1"/>
    <col min="15114" max="15115" width="10" style="5" customWidth="1"/>
    <col min="15116" max="15116" width="7.44140625" style="5" customWidth="1"/>
    <col min="15117" max="15117" width="8.6640625" style="5" customWidth="1"/>
    <col min="15118" max="15119" width="6.88671875" style="5" customWidth="1"/>
    <col min="15120" max="15120" width="8.109375" style="5" customWidth="1"/>
    <col min="15121" max="15121" width="6.5546875" style="5" customWidth="1"/>
    <col min="15122" max="15123" width="8.33203125" style="5" customWidth="1"/>
    <col min="15124" max="15124" width="6.44140625" style="5" customWidth="1"/>
    <col min="15125" max="15125" width="6.33203125" style="5" customWidth="1"/>
    <col min="15126" max="15129" width="0" style="5" hidden="1" customWidth="1"/>
    <col min="15130" max="15130" width="8.5546875" style="5" customWidth="1"/>
    <col min="15131" max="15131" width="8.88671875" style="5" customWidth="1"/>
    <col min="15132" max="15132" width="6.88671875" style="5" customWidth="1"/>
    <col min="15133" max="15133" width="8.33203125" style="5" customWidth="1"/>
    <col min="15134" max="15134" width="7.5546875" style="5" customWidth="1"/>
    <col min="15135" max="15135" width="7.88671875" style="5" customWidth="1"/>
    <col min="15136" max="15136" width="6.44140625" style="5" customWidth="1"/>
    <col min="15137" max="15137" width="7.5546875" style="5" customWidth="1"/>
    <col min="15138" max="15138" width="8.44140625" style="5" customWidth="1"/>
    <col min="15139" max="15139" width="7.44140625" style="5" customWidth="1"/>
    <col min="15140" max="15140" width="9.5546875" style="5" customWidth="1"/>
    <col min="15141" max="15143" width="6.6640625" style="5" customWidth="1"/>
    <col min="15144" max="15144" width="9.44140625" style="5" customWidth="1"/>
    <col min="15145" max="15145" width="6.5546875" style="5" customWidth="1"/>
    <col min="15146" max="15147" width="6.6640625" style="5" customWidth="1"/>
    <col min="15148" max="15148" width="7.44140625" style="5" customWidth="1"/>
    <col min="15149" max="15149" width="6" style="5" customWidth="1"/>
    <col min="15150" max="15150" width="7.33203125" style="5" customWidth="1"/>
    <col min="15151" max="15151" width="6.88671875" style="5" customWidth="1"/>
    <col min="15152" max="15152" width="9.5546875" style="5" customWidth="1"/>
    <col min="15153" max="15153" width="7.44140625" style="5" customWidth="1"/>
    <col min="15154" max="15154" width="8.5546875" style="5" customWidth="1"/>
    <col min="15155" max="15155" width="9.44140625" style="5" customWidth="1"/>
    <col min="15156" max="15156" width="7.33203125" style="5" customWidth="1"/>
    <col min="15157" max="15157" width="6.33203125" style="5" customWidth="1"/>
    <col min="15158" max="15161" width="0" style="5" hidden="1" customWidth="1"/>
    <col min="15162" max="15162" width="10" style="5" customWidth="1"/>
    <col min="15163" max="15163" width="10.6640625" style="5" customWidth="1"/>
    <col min="15164" max="15164" width="7.44140625" style="5" customWidth="1"/>
    <col min="15165" max="15165" width="7.6640625" style="5" customWidth="1"/>
    <col min="15166" max="15166" width="10.33203125" style="5" customWidth="1"/>
    <col min="15167" max="15167" width="9.6640625" style="5" customWidth="1"/>
    <col min="15168" max="15168" width="6.6640625" style="5" customWidth="1"/>
    <col min="15169" max="15169" width="8.109375" style="5" customWidth="1"/>
    <col min="15170" max="15170" width="8.44140625" style="5" customWidth="1"/>
    <col min="15171" max="15171" width="8.5546875" style="5" customWidth="1"/>
    <col min="15172" max="15172" width="6" style="5" customWidth="1"/>
    <col min="15173" max="15173" width="7.5546875" style="5" customWidth="1"/>
    <col min="15174" max="15174" width="8" style="5" customWidth="1"/>
    <col min="15175" max="15175" width="7.6640625" style="5" customWidth="1"/>
    <col min="15176" max="15176" width="6.44140625" style="5" customWidth="1"/>
    <col min="15177" max="15177" width="7.88671875" style="5" customWidth="1"/>
    <col min="15178" max="15180" width="9.5546875" style="5" customWidth="1"/>
    <col min="15181" max="15185" width="10.33203125" style="5" customWidth="1"/>
    <col min="15186" max="15187" width="9.5546875" style="5" customWidth="1"/>
    <col min="15188" max="15191" width="8.6640625" style="5" customWidth="1"/>
    <col min="15192" max="15192" width="6.5546875" style="5" customWidth="1"/>
    <col min="15193" max="15193" width="9.33203125" style="5" customWidth="1"/>
    <col min="15194" max="15360" width="9.109375" style="5"/>
    <col min="15361" max="15361" width="18.6640625" style="5" customWidth="1"/>
    <col min="15362" max="15363" width="8.88671875" style="5" customWidth="1"/>
    <col min="15364" max="15364" width="8.5546875" style="5" customWidth="1"/>
    <col min="15365" max="15365" width="9.33203125" style="5" customWidth="1"/>
    <col min="15366" max="15367" width="9.88671875" style="5" customWidth="1"/>
    <col min="15368" max="15368" width="7.5546875" style="5" customWidth="1"/>
    <col min="15369" max="15369" width="7.6640625" style="5" customWidth="1"/>
    <col min="15370" max="15371" width="10" style="5" customWidth="1"/>
    <col min="15372" max="15372" width="7.44140625" style="5" customWidth="1"/>
    <col min="15373" max="15373" width="8.6640625" style="5" customWidth="1"/>
    <col min="15374" max="15375" width="6.88671875" style="5" customWidth="1"/>
    <col min="15376" max="15376" width="8.109375" style="5" customWidth="1"/>
    <col min="15377" max="15377" width="6.5546875" style="5" customWidth="1"/>
    <col min="15378" max="15379" width="8.33203125" style="5" customWidth="1"/>
    <col min="15380" max="15380" width="6.44140625" style="5" customWidth="1"/>
    <col min="15381" max="15381" width="6.33203125" style="5" customWidth="1"/>
    <col min="15382" max="15385" width="0" style="5" hidden="1" customWidth="1"/>
    <col min="15386" max="15386" width="8.5546875" style="5" customWidth="1"/>
    <col min="15387" max="15387" width="8.88671875" style="5" customWidth="1"/>
    <col min="15388" max="15388" width="6.88671875" style="5" customWidth="1"/>
    <col min="15389" max="15389" width="8.33203125" style="5" customWidth="1"/>
    <col min="15390" max="15390" width="7.5546875" style="5" customWidth="1"/>
    <col min="15391" max="15391" width="7.88671875" style="5" customWidth="1"/>
    <col min="15392" max="15392" width="6.44140625" style="5" customWidth="1"/>
    <col min="15393" max="15393" width="7.5546875" style="5" customWidth="1"/>
    <col min="15394" max="15394" width="8.44140625" style="5" customWidth="1"/>
    <col min="15395" max="15395" width="7.44140625" style="5" customWidth="1"/>
    <col min="15396" max="15396" width="9.5546875" style="5" customWidth="1"/>
    <col min="15397" max="15399" width="6.6640625" style="5" customWidth="1"/>
    <col min="15400" max="15400" width="9.44140625" style="5" customWidth="1"/>
    <col min="15401" max="15401" width="6.5546875" style="5" customWidth="1"/>
    <col min="15402" max="15403" width="6.6640625" style="5" customWidth="1"/>
    <col min="15404" max="15404" width="7.44140625" style="5" customWidth="1"/>
    <col min="15405" max="15405" width="6" style="5" customWidth="1"/>
    <col min="15406" max="15406" width="7.33203125" style="5" customWidth="1"/>
    <col min="15407" max="15407" width="6.88671875" style="5" customWidth="1"/>
    <col min="15408" max="15408" width="9.5546875" style="5" customWidth="1"/>
    <col min="15409" max="15409" width="7.44140625" style="5" customWidth="1"/>
    <col min="15410" max="15410" width="8.5546875" style="5" customWidth="1"/>
    <col min="15411" max="15411" width="9.44140625" style="5" customWidth="1"/>
    <col min="15412" max="15412" width="7.33203125" style="5" customWidth="1"/>
    <col min="15413" max="15413" width="6.33203125" style="5" customWidth="1"/>
    <col min="15414" max="15417" width="0" style="5" hidden="1" customWidth="1"/>
    <col min="15418" max="15418" width="10" style="5" customWidth="1"/>
    <col min="15419" max="15419" width="10.6640625" style="5" customWidth="1"/>
    <col min="15420" max="15420" width="7.44140625" style="5" customWidth="1"/>
    <col min="15421" max="15421" width="7.6640625" style="5" customWidth="1"/>
    <col min="15422" max="15422" width="10.33203125" style="5" customWidth="1"/>
    <col min="15423" max="15423" width="9.6640625" style="5" customWidth="1"/>
    <col min="15424" max="15424" width="6.6640625" style="5" customWidth="1"/>
    <col min="15425" max="15425" width="8.109375" style="5" customWidth="1"/>
    <col min="15426" max="15426" width="8.44140625" style="5" customWidth="1"/>
    <col min="15427" max="15427" width="8.5546875" style="5" customWidth="1"/>
    <col min="15428" max="15428" width="6" style="5" customWidth="1"/>
    <col min="15429" max="15429" width="7.5546875" style="5" customWidth="1"/>
    <col min="15430" max="15430" width="8" style="5" customWidth="1"/>
    <col min="15431" max="15431" width="7.6640625" style="5" customWidth="1"/>
    <col min="15432" max="15432" width="6.44140625" style="5" customWidth="1"/>
    <col min="15433" max="15433" width="7.88671875" style="5" customWidth="1"/>
    <col min="15434" max="15436" width="9.5546875" style="5" customWidth="1"/>
    <col min="15437" max="15441" width="10.33203125" style="5" customWidth="1"/>
    <col min="15442" max="15443" width="9.5546875" style="5" customWidth="1"/>
    <col min="15444" max="15447" width="8.6640625" style="5" customWidth="1"/>
    <col min="15448" max="15448" width="6.5546875" style="5" customWidth="1"/>
    <col min="15449" max="15449" width="9.33203125" style="5" customWidth="1"/>
    <col min="15450" max="15616" width="9.109375" style="5"/>
    <col min="15617" max="15617" width="18.6640625" style="5" customWidth="1"/>
    <col min="15618" max="15619" width="8.88671875" style="5" customWidth="1"/>
    <col min="15620" max="15620" width="8.5546875" style="5" customWidth="1"/>
    <col min="15621" max="15621" width="9.33203125" style="5" customWidth="1"/>
    <col min="15622" max="15623" width="9.88671875" style="5" customWidth="1"/>
    <col min="15624" max="15624" width="7.5546875" style="5" customWidth="1"/>
    <col min="15625" max="15625" width="7.6640625" style="5" customWidth="1"/>
    <col min="15626" max="15627" width="10" style="5" customWidth="1"/>
    <col min="15628" max="15628" width="7.44140625" style="5" customWidth="1"/>
    <col min="15629" max="15629" width="8.6640625" style="5" customWidth="1"/>
    <col min="15630" max="15631" width="6.88671875" style="5" customWidth="1"/>
    <col min="15632" max="15632" width="8.109375" style="5" customWidth="1"/>
    <col min="15633" max="15633" width="6.5546875" style="5" customWidth="1"/>
    <col min="15634" max="15635" width="8.33203125" style="5" customWidth="1"/>
    <col min="15636" max="15636" width="6.44140625" style="5" customWidth="1"/>
    <col min="15637" max="15637" width="6.33203125" style="5" customWidth="1"/>
    <col min="15638" max="15641" width="0" style="5" hidden="1" customWidth="1"/>
    <col min="15642" max="15642" width="8.5546875" style="5" customWidth="1"/>
    <col min="15643" max="15643" width="8.88671875" style="5" customWidth="1"/>
    <col min="15644" max="15644" width="6.88671875" style="5" customWidth="1"/>
    <col min="15645" max="15645" width="8.33203125" style="5" customWidth="1"/>
    <col min="15646" max="15646" width="7.5546875" style="5" customWidth="1"/>
    <col min="15647" max="15647" width="7.88671875" style="5" customWidth="1"/>
    <col min="15648" max="15648" width="6.44140625" style="5" customWidth="1"/>
    <col min="15649" max="15649" width="7.5546875" style="5" customWidth="1"/>
    <col min="15650" max="15650" width="8.44140625" style="5" customWidth="1"/>
    <col min="15651" max="15651" width="7.44140625" style="5" customWidth="1"/>
    <col min="15652" max="15652" width="9.5546875" style="5" customWidth="1"/>
    <col min="15653" max="15655" width="6.6640625" style="5" customWidth="1"/>
    <col min="15656" max="15656" width="9.44140625" style="5" customWidth="1"/>
    <col min="15657" max="15657" width="6.5546875" style="5" customWidth="1"/>
    <col min="15658" max="15659" width="6.6640625" style="5" customWidth="1"/>
    <col min="15660" max="15660" width="7.44140625" style="5" customWidth="1"/>
    <col min="15661" max="15661" width="6" style="5" customWidth="1"/>
    <col min="15662" max="15662" width="7.33203125" style="5" customWidth="1"/>
    <col min="15663" max="15663" width="6.88671875" style="5" customWidth="1"/>
    <col min="15664" max="15664" width="9.5546875" style="5" customWidth="1"/>
    <col min="15665" max="15665" width="7.44140625" style="5" customWidth="1"/>
    <col min="15666" max="15666" width="8.5546875" style="5" customWidth="1"/>
    <col min="15667" max="15667" width="9.44140625" style="5" customWidth="1"/>
    <col min="15668" max="15668" width="7.33203125" style="5" customWidth="1"/>
    <col min="15669" max="15669" width="6.33203125" style="5" customWidth="1"/>
    <col min="15670" max="15673" width="0" style="5" hidden="1" customWidth="1"/>
    <col min="15674" max="15674" width="10" style="5" customWidth="1"/>
    <col min="15675" max="15675" width="10.6640625" style="5" customWidth="1"/>
    <col min="15676" max="15676" width="7.44140625" style="5" customWidth="1"/>
    <col min="15677" max="15677" width="7.6640625" style="5" customWidth="1"/>
    <col min="15678" max="15678" width="10.33203125" style="5" customWidth="1"/>
    <col min="15679" max="15679" width="9.6640625" style="5" customWidth="1"/>
    <col min="15680" max="15680" width="6.6640625" style="5" customWidth="1"/>
    <col min="15681" max="15681" width="8.109375" style="5" customWidth="1"/>
    <col min="15682" max="15682" width="8.44140625" style="5" customWidth="1"/>
    <col min="15683" max="15683" width="8.5546875" style="5" customWidth="1"/>
    <col min="15684" max="15684" width="6" style="5" customWidth="1"/>
    <col min="15685" max="15685" width="7.5546875" style="5" customWidth="1"/>
    <col min="15686" max="15686" width="8" style="5" customWidth="1"/>
    <col min="15687" max="15687" width="7.6640625" style="5" customWidth="1"/>
    <col min="15688" max="15688" width="6.44140625" style="5" customWidth="1"/>
    <col min="15689" max="15689" width="7.88671875" style="5" customWidth="1"/>
    <col min="15690" max="15692" width="9.5546875" style="5" customWidth="1"/>
    <col min="15693" max="15697" width="10.33203125" style="5" customWidth="1"/>
    <col min="15698" max="15699" width="9.5546875" style="5" customWidth="1"/>
    <col min="15700" max="15703" width="8.6640625" style="5" customWidth="1"/>
    <col min="15704" max="15704" width="6.5546875" style="5" customWidth="1"/>
    <col min="15705" max="15705" width="9.33203125" style="5" customWidth="1"/>
    <col min="15706" max="15872" width="9.109375" style="5"/>
    <col min="15873" max="15873" width="18.6640625" style="5" customWidth="1"/>
    <col min="15874" max="15875" width="8.88671875" style="5" customWidth="1"/>
    <col min="15876" max="15876" width="8.5546875" style="5" customWidth="1"/>
    <col min="15877" max="15877" width="9.33203125" style="5" customWidth="1"/>
    <col min="15878" max="15879" width="9.88671875" style="5" customWidth="1"/>
    <col min="15880" max="15880" width="7.5546875" style="5" customWidth="1"/>
    <col min="15881" max="15881" width="7.6640625" style="5" customWidth="1"/>
    <col min="15882" max="15883" width="10" style="5" customWidth="1"/>
    <col min="15884" max="15884" width="7.44140625" style="5" customWidth="1"/>
    <col min="15885" max="15885" width="8.6640625" style="5" customWidth="1"/>
    <col min="15886" max="15887" width="6.88671875" style="5" customWidth="1"/>
    <col min="15888" max="15888" width="8.109375" style="5" customWidth="1"/>
    <col min="15889" max="15889" width="6.5546875" style="5" customWidth="1"/>
    <col min="15890" max="15891" width="8.33203125" style="5" customWidth="1"/>
    <col min="15892" max="15892" width="6.44140625" style="5" customWidth="1"/>
    <col min="15893" max="15893" width="6.33203125" style="5" customWidth="1"/>
    <col min="15894" max="15897" width="0" style="5" hidden="1" customWidth="1"/>
    <col min="15898" max="15898" width="8.5546875" style="5" customWidth="1"/>
    <col min="15899" max="15899" width="8.88671875" style="5" customWidth="1"/>
    <col min="15900" max="15900" width="6.88671875" style="5" customWidth="1"/>
    <col min="15901" max="15901" width="8.33203125" style="5" customWidth="1"/>
    <col min="15902" max="15902" width="7.5546875" style="5" customWidth="1"/>
    <col min="15903" max="15903" width="7.88671875" style="5" customWidth="1"/>
    <col min="15904" max="15904" width="6.44140625" style="5" customWidth="1"/>
    <col min="15905" max="15905" width="7.5546875" style="5" customWidth="1"/>
    <col min="15906" max="15906" width="8.44140625" style="5" customWidth="1"/>
    <col min="15907" max="15907" width="7.44140625" style="5" customWidth="1"/>
    <col min="15908" max="15908" width="9.5546875" style="5" customWidth="1"/>
    <col min="15909" max="15911" width="6.6640625" style="5" customWidth="1"/>
    <col min="15912" max="15912" width="9.44140625" style="5" customWidth="1"/>
    <col min="15913" max="15913" width="6.5546875" style="5" customWidth="1"/>
    <col min="15914" max="15915" width="6.6640625" style="5" customWidth="1"/>
    <col min="15916" max="15916" width="7.44140625" style="5" customWidth="1"/>
    <col min="15917" max="15917" width="6" style="5" customWidth="1"/>
    <col min="15918" max="15918" width="7.33203125" style="5" customWidth="1"/>
    <col min="15919" max="15919" width="6.88671875" style="5" customWidth="1"/>
    <col min="15920" max="15920" width="9.5546875" style="5" customWidth="1"/>
    <col min="15921" max="15921" width="7.44140625" style="5" customWidth="1"/>
    <col min="15922" max="15922" width="8.5546875" style="5" customWidth="1"/>
    <col min="15923" max="15923" width="9.44140625" style="5" customWidth="1"/>
    <col min="15924" max="15924" width="7.33203125" style="5" customWidth="1"/>
    <col min="15925" max="15925" width="6.33203125" style="5" customWidth="1"/>
    <col min="15926" max="15929" width="0" style="5" hidden="1" customWidth="1"/>
    <col min="15930" max="15930" width="10" style="5" customWidth="1"/>
    <col min="15931" max="15931" width="10.6640625" style="5" customWidth="1"/>
    <col min="15932" max="15932" width="7.44140625" style="5" customWidth="1"/>
    <col min="15933" max="15933" width="7.6640625" style="5" customWidth="1"/>
    <col min="15934" max="15934" width="10.33203125" style="5" customWidth="1"/>
    <col min="15935" max="15935" width="9.6640625" style="5" customWidth="1"/>
    <col min="15936" max="15936" width="6.6640625" style="5" customWidth="1"/>
    <col min="15937" max="15937" width="8.109375" style="5" customWidth="1"/>
    <col min="15938" max="15938" width="8.44140625" style="5" customWidth="1"/>
    <col min="15939" max="15939" width="8.5546875" style="5" customWidth="1"/>
    <col min="15940" max="15940" width="6" style="5" customWidth="1"/>
    <col min="15941" max="15941" width="7.5546875" style="5" customWidth="1"/>
    <col min="15942" max="15942" width="8" style="5" customWidth="1"/>
    <col min="15943" max="15943" width="7.6640625" style="5" customWidth="1"/>
    <col min="15944" max="15944" width="6.44140625" style="5" customWidth="1"/>
    <col min="15945" max="15945" width="7.88671875" style="5" customWidth="1"/>
    <col min="15946" max="15948" width="9.5546875" style="5" customWidth="1"/>
    <col min="15949" max="15953" width="10.33203125" style="5" customWidth="1"/>
    <col min="15954" max="15955" width="9.5546875" style="5" customWidth="1"/>
    <col min="15956" max="15959" width="8.6640625" style="5" customWidth="1"/>
    <col min="15960" max="15960" width="6.5546875" style="5" customWidth="1"/>
    <col min="15961" max="15961" width="9.33203125" style="5" customWidth="1"/>
    <col min="15962" max="16128" width="9.109375" style="5"/>
    <col min="16129" max="16129" width="18.6640625" style="5" customWidth="1"/>
    <col min="16130" max="16131" width="8.88671875" style="5" customWidth="1"/>
    <col min="16132" max="16132" width="8.5546875" style="5" customWidth="1"/>
    <col min="16133" max="16133" width="9.33203125" style="5" customWidth="1"/>
    <col min="16134" max="16135" width="9.88671875" style="5" customWidth="1"/>
    <col min="16136" max="16136" width="7.5546875" style="5" customWidth="1"/>
    <col min="16137" max="16137" width="7.6640625" style="5" customWidth="1"/>
    <col min="16138" max="16139" width="10" style="5" customWidth="1"/>
    <col min="16140" max="16140" width="7.44140625" style="5" customWidth="1"/>
    <col min="16141" max="16141" width="8.6640625" style="5" customWidth="1"/>
    <col min="16142" max="16143" width="6.88671875" style="5" customWidth="1"/>
    <col min="16144" max="16144" width="8.109375" style="5" customWidth="1"/>
    <col min="16145" max="16145" width="6.5546875" style="5" customWidth="1"/>
    <col min="16146" max="16147" width="8.33203125" style="5" customWidth="1"/>
    <col min="16148" max="16148" width="6.44140625" style="5" customWidth="1"/>
    <col min="16149" max="16149" width="6.33203125" style="5" customWidth="1"/>
    <col min="16150" max="16153" width="0" style="5" hidden="1" customWidth="1"/>
    <col min="16154" max="16154" width="8.5546875" style="5" customWidth="1"/>
    <col min="16155" max="16155" width="8.88671875" style="5" customWidth="1"/>
    <col min="16156" max="16156" width="6.88671875" style="5" customWidth="1"/>
    <col min="16157" max="16157" width="8.33203125" style="5" customWidth="1"/>
    <col min="16158" max="16158" width="7.5546875" style="5" customWidth="1"/>
    <col min="16159" max="16159" width="7.88671875" style="5" customWidth="1"/>
    <col min="16160" max="16160" width="6.44140625" style="5" customWidth="1"/>
    <col min="16161" max="16161" width="7.5546875" style="5" customWidth="1"/>
    <col min="16162" max="16162" width="8.44140625" style="5" customWidth="1"/>
    <col min="16163" max="16163" width="7.44140625" style="5" customWidth="1"/>
    <col min="16164" max="16164" width="9.5546875" style="5" customWidth="1"/>
    <col min="16165" max="16167" width="6.6640625" style="5" customWidth="1"/>
    <col min="16168" max="16168" width="9.44140625" style="5" customWidth="1"/>
    <col min="16169" max="16169" width="6.5546875" style="5" customWidth="1"/>
    <col min="16170" max="16171" width="6.6640625" style="5" customWidth="1"/>
    <col min="16172" max="16172" width="7.44140625" style="5" customWidth="1"/>
    <col min="16173" max="16173" width="6" style="5" customWidth="1"/>
    <col min="16174" max="16174" width="7.33203125" style="5" customWidth="1"/>
    <col min="16175" max="16175" width="6.88671875" style="5" customWidth="1"/>
    <col min="16176" max="16176" width="9.5546875" style="5" customWidth="1"/>
    <col min="16177" max="16177" width="7.44140625" style="5" customWidth="1"/>
    <col min="16178" max="16178" width="8.5546875" style="5" customWidth="1"/>
    <col min="16179" max="16179" width="9.44140625" style="5" customWidth="1"/>
    <col min="16180" max="16180" width="7.33203125" style="5" customWidth="1"/>
    <col min="16181" max="16181" width="6.33203125" style="5" customWidth="1"/>
    <col min="16182" max="16185" width="0" style="5" hidden="1" customWidth="1"/>
    <col min="16186" max="16186" width="10" style="5" customWidth="1"/>
    <col min="16187" max="16187" width="10.6640625" style="5" customWidth="1"/>
    <col min="16188" max="16188" width="7.44140625" style="5" customWidth="1"/>
    <col min="16189" max="16189" width="7.6640625" style="5" customWidth="1"/>
    <col min="16190" max="16190" width="10.33203125" style="5" customWidth="1"/>
    <col min="16191" max="16191" width="9.6640625" style="5" customWidth="1"/>
    <col min="16192" max="16192" width="6.6640625" style="5" customWidth="1"/>
    <col min="16193" max="16193" width="8.109375" style="5" customWidth="1"/>
    <col min="16194" max="16194" width="8.44140625" style="5" customWidth="1"/>
    <col min="16195" max="16195" width="8.5546875" style="5" customWidth="1"/>
    <col min="16196" max="16196" width="6" style="5" customWidth="1"/>
    <col min="16197" max="16197" width="7.5546875" style="5" customWidth="1"/>
    <col min="16198" max="16198" width="8" style="5" customWidth="1"/>
    <col min="16199" max="16199" width="7.6640625" style="5" customWidth="1"/>
    <col min="16200" max="16200" width="6.44140625" style="5" customWidth="1"/>
    <col min="16201" max="16201" width="7.88671875" style="5" customWidth="1"/>
    <col min="16202" max="16204" width="9.5546875" style="5" customWidth="1"/>
    <col min="16205" max="16209" width="10.33203125" style="5" customWidth="1"/>
    <col min="16210" max="16211" width="9.5546875" style="5" customWidth="1"/>
    <col min="16212" max="16215" width="8.6640625" style="5" customWidth="1"/>
    <col min="16216" max="16216" width="6.5546875" style="5" customWidth="1"/>
    <col min="16217" max="16217" width="9.33203125" style="5" customWidth="1"/>
    <col min="16218" max="16384" width="9.109375" style="5"/>
  </cols>
  <sheetData>
    <row r="1" spans="1:93" ht="21.75" customHeight="1">
      <c r="A1" s="2"/>
      <c r="B1" s="314" t="s">
        <v>157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N1" s="6"/>
      <c r="BP1" s="6"/>
      <c r="BQ1" s="6"/>
      <c r="BS1" s="7"/>
      <c r="BX1" s="7"/>
      <c r="BY1" s="7"/>
      <c r="CJ1" s="7"/>
    </row>
    <row r="2" spans="1:93" ht="21.75" customHeight="1" thickBot="1">
      <c r="A2" s="8"/>
      <c r="B2" s="315" t="s">
        <v>110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1"/>
      <c r="BO2" s="11"/>
      <c r="BP2" s="11"/>
      <c r="BQ2" s="11"/>
      <c r="BR2" s="11"/>
      <c r="BS2" s="7" t="s">
        <v>20</v>
      </c>
      <c r="BV2" s="7"/>
      <c r="CH2" s="7" t="s">
        <v>20</v>
      </c>
    </row>
    <row r="3" spans="1:93" ht="15" customHeight="1">
      <c r="A3" s="316"/>
      <c r="B3" s="286" t="s">
        <v>21</v>
      </c>
      <c r="C3" s="286"/>
      <c r="D3" s="286"/>
      <c r="E3" s="286"/>
      <c r="F3" s="296" t="s">
        <v>22</v>
      </c>
      <c r="G3" s="297"/>
      <c r="H3" s="297"/>
      <c r="I3" s="298"/>
      <c r="J3" s="296" t="s">
        <v>23</v>
      </c>
      <c r="K3" s="297"/>
      <c r="L3" s="297"/>
      <c r="M3" s="298"/>
      <c r="N3" s="287" t="s">
        <v>24</v>
      </c>
      <c r="O3" s="288"/>
      <c r="P3" s="288"/>
      <c r="Q3" s="289"/>
      <c r="R3" s="296" t="s">
        <v>25</v>
      </c>
      <c r="S3" s="297"/>
      <c r="T3" s="297"/>
      <c r="U3" s="298"/>
      <c r="V3" s="296" t="s">
        <v>26</v>
      </c>
      <c r="W3" s="297"/>
      <c r="X3" s="297"/>
      <c r="Y3" s="298"/>
      <c r="Z3" s="296" t="s">
        <v>27</v>
      </c>
      <c r="AA3" s="297"/>
      <c r="AB3" s="297"/>
      <c r="AC3" s="298"/>
      <c r="AD3" s="305" t="s">
        <v>28</v>
      </c>
      <c r="AE3" s="306"/>
      <c r="AF3" s="306"/>
      <c r="AG3" s="307"/>
      <c r="AH3" s="286" t="s">
        <v>29</v>
      </c>
      <c r="AI3" s="286"/>
      <c r="AJ3" s="286"/>
      <c r="AK3" s="286"/>
      <c r="AL3" s="305" t="s">
        <v>30</v>
      </c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7"/>
      <c r="AX3" s="296" t="s">
        <v>31</v>
      </c>
      <c r="AY3" s="297"/>
      <c r="AZ3" s="297"/>
      <c r="BA3" s="298"/>
      <c r="BB3" s="12"/>
      <c r="BC3" s="13"/>
      <c r="BD3" s="13"/>
      <c r="BE3" s="13"/>
      <c r="BF3" s="313" t="s">
        <v>32</v>
      </c>
      <c r="BG3" s="313"/>
      <c r="BH3" s="313"/>
      <c r="BI3" s="313"/>
      <c r="BJ3" s="286" t="s">
        <v>33</v>
      </c>
      <c r="BK3" s="286"/>
      <c r="BL3" s="286"/>
      <c r="BM3" s="286"/>
      <c r="BN3" s="296" t="s">
        <v>34</v>
      </c>
      <c r="BO3" s="297"/>
      <c r="BP3" s="297"/>
      <c r="BQ3" s="298"/>
      <c r="BR3" s="286" t="s">
        <v>35</v>
      </c>
      <c r="BS3" s="286"/>
      <c r="BT3" s="286"/>
      <c r="BU3" s="286"/>
      <c r="BV3" s="287" t="s">
        <v>111</v>
      </c>
      <c r="BW3" s="288"/>
      <c r="BX3" s="289"/>
      <c r="BY3" s="296" t="s">
        <v>36</v>
      </c>
      <c r="BZ3" s="297"/>
      <c r="CA3" s="297"/>
      <c r="CB3" s="297"/>
      <c r="CC3" s="298"/>
      <c r="CD3" s="296" t="s">
        <v>18</v>
      </c>
      <c r="CE3" s="297"/>
      <c r="CF3" s="298"/>
      <c r="CG3" s="286" t="s">
        <v>37</v>
      </c>
      <c r="CH3" s="286"/>
      <c r="CI3" s="286"/>
      <c r="CJ3" s="145"/>
    </row>
    <row r="4" spans="1:93" ht="38.25" customHeight="1">
      <c r="A4" s="317"/>
      <c r="B4" s="286"/>
      <c r="C4" s="286"/>
      <c r="D4" s="286"/>
      <c r="E4" s="286"/>
      <c r="F4" s="299"/>
      <c r="G4" s="300"/>
      <c r="H4" s="300"/>
      <c r="I4" s="301"/>
      <c r="J4" s="299"/>
      <c r="K4" s="300"/>
      <c r="L4" s="300"/>
      <c r="M4" s="301"/>
      <c r="N4" s="290"/>
      <c r="O4" s="291"/>
      <c r="P4" s="291"/>
      <c r="Q4" s="292"/>
      <c r="R4" s="299"/>
      <c r="S4" s="300"/>
      <c r="T4" s="300"/>
      <c r="U4" s="301"/>
      <c r="V4" s="299"/>
      <c r="W4" s="300"/>
      <c r="X4" s="300"/>
      <c r="Y4" s="301"/>
      <c r="Z4" s="299"/>
      <c r="AA4" s="300"/>
      <c r="AB4" s="300"/>
      <c r="AC4" s="301"/>
      <c r="AD4" s="307" t="s">
        <v>38</v>
      </c>
      <c r="AE4" s="286"/>
      <c r="AF4" s="286"/>
      <c r="AG4" s="286"/>
      <c r="AH4" s="286"/>
      <c r="AI4" s="286"/>
      <c r="AJ4" s="286"/>
      <c r="AK4" s="286"/>
      <c r="AL4" s="286" t="s">
        <v>39</v>
      </c>
      <c r="AM4" s="286"/>
      <c r="AN4" s="286"/>
      <c r="AO4" s="286"/>
      <c r="AP4" s="286" t="s">
        <v>40</v>
      </c>
      <c r="AQ4" s="286"/>
      <c r="AR4" s="286"/>
      <c r="AS4" s="286"/>
      <c r="AT4" s="286" t="s">
        <v>41</v>
      </c>
      <c r="AU4" s="286"/>
      <c r="AV4" s="286"/>
      <c r="AW4" s="286"/>
      <c r="AX4" s="299"/>
      <c r="AY4" s="300"/>
      <c r="AZ4" s="300"/>
      <c r="BA4" s="301"/>
      <c r="BB4" s="14"/>
      <c r="BC4" s="148"/>
      <c r="BD4" s="309" t="s">
        <v>42</v>
      </c>
      <c r="BE4" s="310"/>
      <c r="BF4" s="313"/>
      <c r="BG4" s="313"/>
      <c r="BH4" s="313"/>
      <c r="BI4" s="313"/>
      <c r="BJ4" s="286"/>
      <c r="BK4" s="286"/>
      <c r="BL4" s="286"/>
      <c r="BM4" s="286"/>
      <c r="BN4" s="299"/>
      <c r="BO4" s="300"/>
      <c r="BP4" s="300"/>
      <c r="BQ4" s="301"/>
      <c r="BR4" s="286"/>
      <c r="BS4" s="286"/>
      <c r="BT4" s="286"/>
      <c r="BU4" s="286"/>
      <c r="BV4" s="290"/>
      <c r="BW4" s="291"/>
      <c r="BX4" s="292"/>
      <c r="BY4" s="299"/>
      <c r="BZ4" s="300"/>
      <c r="CA4" s="300"/>
      <c r="CB4" s="300"/>
      <c r="CC4" s="301"/>
      <c r="CD4" s="299"/>
      <c r="CE4" s="300"/>
      <c r="CF4" s="301"/>
      <c r="CG4" s="286"/>
      <c r="CH4" s="286"/>
      <c r="CI4" s="286"/>
      <c r="CJ4" s="145"/>
    </row>
    <row r="5" spans="1:93" ht="15" customHeight="1">
      <c r="A5" s="317"/>
      <c r="B5" s="308"/>
      <c r="C5" s="308"/>
      <c r="D5" s="308"/>
      <c r="E5" s="308"/>
      <c r="F5" s="299"/>
      <c r="G5" s="300"/>
      <c r="H5" s="300"/>
      <c r="I5" s="301"/>
      <c r="J5" s="302"/>
      <c r="K5" s="303"/>
      <c r="L5" s="303"/>
      <c r="M5" s="304"/>
      <c r="N5" s="293"/>
      <c r="O5" s="294"/>
      <c r="P5" s="294"/>
      <c r="Q5" s="295"/>
      <c r="R5" s="302"/>
      <c r="S5" s="303"/>
      <c r="T5" s="303"/>
      <c r="U5" s="304"/>
      <c r="V5" s="302"/>
      <c r="W5" s="303"/>
      <c r="X5" s="303"/>
      <c r="Y5" s="304"/>
      <c r="Z5" s="302"/>
      <c r="AA5" s="303"/>
      <c r="AB5" s="303"/>
      <c r="AC5" s="304"/>
      <c r="AD5" s="307"/>
      <c r="AE5" s="286"/>
      <c r="AF5" s="286"/>
      <c r="AG5" s="286"/>
      <c r="AH5" s="308"/>
      <c r="AI5" s="308"/>
      <c r="AJ5" s="308"/>
      <c r="AK5" s="308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302"/>
      <c r="AY5" s="303"/>
      <c r="AZ5" s="303"/>
      <c r="BA5" s="304"/>
      <c r="BB5" s="15"/>
      <c r="BC5" s="149"/>
      <c r="BD5" s="311"/>
      <c r="BE5" s="312"/>
      <c r="BF5" s="313"/>
      <c r="BG5" s="313"/>
      <c r="BH5" s="313"/>
      <c r="BI5" s="313"/>
      <c r="BJ5" s="286"/>
      <c r="BK5" s="286"/>
      <c r="BL5" s="286"/>
      <c r="BM5" s="286"/>
      <c r="BN5" s="302"/>
      <c r="BO5" s="303"/>
      <c r="BP5" s="303"/>
      <c r="BQ5" s="304"/>
      <c r="BR5" s="286"/>
      <c r="BS5" s="286"/>
      <c r="BT5" s="286"/>
      <c r="BU5" s="286"/>
      <c r="BV5" s="293"/>
      <c r="BW5" s="294"/>
      <c r="BX5" s="295"/>
      <c r="BY5" s="302"/>
      <c r="BZ5" s="303"/>
      <c r="CA5" s="303"/>
      <c r="CB5" s="303"/>
      <c r="CC5" s="304"/>
      <c r="CD5" s="302"/>
      <c r="CE5" s="303"/>
      <c r="CF5" s="304"/>
      <c r="CG5" s="286"/>
      <c r="CH5" s="286"/>
      <c r="CI5" s="286"/>
      <c r="CJ5" s="145"/>
    </row>
    <row r="6" spans="1:93" ht="35.25" customHeight="1">
      <c r="A6" s="317"/>
      <c r="B6" s="277">
        <v>2016</v>
      </c>
      <c r="C6" s="278">
        <v>2017</v>
      </c>
      <c r="D6" s="281" t="s">
        <v>43</v>
      </c>
      <c r="E6" s="281"/>
      <c r="F6" s="277">
        <v>2016</v>
      </c>
      <c r="G6" s="278">
        <v>2017</v>
      </c>
      <c r="H6" s="281" t="s">
        <v>43</v>
      </c>
      <c r="I6" s="281"/>
      <c r="J6" s="277">
        <v>2016</v>
      </c>
      <c r="K6" s="278">
        <v>2017</v>
      </c>
      <c r="L6" s="319" t="s">
        <v>43</v>
      </c>
      <c r="M6" s="320"/>
      <c r="N6" s="277">
        <v>2016</v>
      </c>
      <c r="O6" s="278">
        <v>2017</v>
      </c>
      <c r="P6" s="281" t="s">
        <v>43</v>
      </c>
      <c r="Q6" s="281"/>
      <c r="R6" s="277">
        <v>2016</v>
      </c>
      <c r="S6" s="278">
        <v>2017</v>
      </c>
      <c r="T6" s="276" t="s">
        <v>43</v>
      </c>
      <c r="U6" s="276"/>
      <c r="V6" s="276">
        <v>2014</v>
      </c>
      <c r="W6" s="276">
        <v>2015</v>
      </c>
      <c r="X6" s="282" t="s">
        <v>43</v>
      </c>
      <c r="Y6" s="283"/>
      <c r="Z6" s="284">
        <v>2016</v>
      </c>
      <c r="AA6" s="284">
        <v>2017</v>
      </c>
      <c r="AB6" s="281" t="s">
        <v>43</v>
      </c>
      <c r="AC6" s="281"/>
      <c r="AD6" s="276">
        <v>2016</v>
      </c>
      <c r="AE6" s="284">
        <v>2017</v>
      </c>
      <c r="AF6" s="281" t="s">
        <v>43</v>
      </c>
      <c r="AG6" s="281"/>
      <c r="AH6" s="276">
        <v>2016</v>
      </c>
      <c r="AI6" s="284">
        <v>2017</v>
      </c>
      <c r="AJ6" s="281" t="s">
        <v>43</v>
      </c>
      <c r="AK6" s="281"/>
      <c r="AL6" s="276">
        <v>2016</v>
      </c>
      <c r="AM6" s="284">
        <v>2017</v>
      </c>
      <c r="AN6" s="281" t="s">
        <v>43</v>
      </c>
      <c r="AO6" s="281"/>
      <c r="AP6" s="276">
        <v>2016</v>
      </c>
      <c r="AQ6" s="284">
        <v>2017</v>
      </c>
      <c r="AR6" s="281" t="s">
        <v>43</v>
      </c>
      <c r="AS6" s="281"/>
      <c r="AT6" s="276">
        <v>2016</v>
      </c>
      <c r="AU6" s="284">
        <v>2017</v>
      </c>
      <c r="AV6" s="281" t="s">
        <v>43</v>
      </c>
      <c r="AW6" s="281"/>
      <c r="AX6" s="277">
        <v>2016</v>
      </c>
      <c r="AY6" s="278">
        <v>2017</v>
      </c>
      <c r="AZ6" s="281" t="s">
        <v>43</v>
      </c>
      <c r="BA6" s="281"/>
      <c r="BB6" s="16"/>
      <c r="BC6" s="17"/>
      <c r="BD6" s="17"/>
      <c r="BE6" s="17"/>
      <c r="BF6" s="277">
        <v>2016</v>
      </c>
      <c r="BG6" s="278">
        <v>2017</v>
      </c>
      <c r="BH6" s="281" t="s">
        <v>43</v>
      </c>
      <c r="BI6" s="281"/>
      <c r="BJ6" s="281" t="s">
        <v>44</v>
      </c>
      <c r="BK6" s="281"/>
      <c r="BL6" s="281" t="s">
        <v>43</v>
      </c>
      <c r="BM6" s="281"/>
      <c r="BN6" s="277">
        <v>2016</v>
      </c>
      <c r="BO6" s="278">
        <v>2017</v>
      </c>
      <c r="BP6" s="281" t="s">
        <v>43</v>
      </c>
      <c r="BQ6" s="281"/>
      <c r="BR6" s="277">
        <v>2016</v>
      </c>
      <c r="BS6" s="278">
        <v>2017</v>
      </c>
      <c r="BT6" s="281" t="s">
        <v>43</v>
      </c>
      <c r="BU6" s="281"/>
      <c r="BV6" s="277">
        <v>2016</v>
      </c>
      <c r="BW6" s="278">
        <v>2017</v>
      </c>
      <c r="BX6" s="280" t="s">
        <v>45</v>
      </c>
      <c r="BY6" s="277">
        <v>2016</v>
      </c>
      <c r="BZ6" s="278">
        <v>2017</v>
      </c>
      <c r="CA6" s="281" t="s">
        <v>43</v>
      </c>
      <c r="CB6" s="281"/>
      <c r="CC6" s="276" t="s">
        <v>46</v>
      </c>
      <c r="CD6" s="277">
        <v>2016</v>
      </c>
      <c r="CE6" s="278">
        <v>2017</v>
      </c>
      <c r="CF6" s="280" t="s">
        <v>47</v>
      </c>
      <c r="CG6" s="277">
        <v>2016</v>
      </c>
      <c r="CH6" s="278">
        <v>2017</v>
      </c>
      <c r="CI6" s="274" t="s">
        <v>45</v>
      </c>
      <c r="CJ6" s="18"/>
    </row>
    <row r="7" spans="1:93" s="23" customFormat="1" ht="18.75" customHeight="1">
      <c r="A7" s="318"/>
      <c r="B7" s="277"/>
      <c r="C7" s="279"/>
      <c r="D7" s="147" t="s">
        <v>4</v>
      </c>
      <c r="E7" s="147" t="s">
        <v>45</v>
      </c>
      <c r="F7" s="277"/>
      <c r="G7" s="279"/>
      <c r="H7" s="147" t="s">
        <v>4</v>
      </c>
      <c r="I7" s="147" t="s">
        <v>45</v>
      </c>
      <c r="J7" s="277"/>
      <c r="K7" s="279"/>
      <c r="L7" s="147" t="s">
        <v>4</v>
      </c>
      <c r="M7" s="147" t="s">
        <v>45</v>
      </c>
      <c r="N7" s="277"/>
      <c r="O7" s="279"/>
      <c r="P7" s="147" t="s">
        <v>4</v>
      </c>
      <c r="Q7" s="147" t="s">
        <v>45</v>
      </c>
      <c r="R7" s="277"/>
      <c r="S7" s="279"/>
      <c r="T7" s="150" t="s">
        <v>4</v>
      </c>
      <c r="U7" s="150" t="s">
        <v>45</v>
      </c>
      <c r="V7" s="276"/>
      <c r="W7" s="276"/>
      <c r="X7" s="150" t="s">
        <v>4</v>
      </c>
      <c r="Y7" s="150" t="s">
        <v>45</v>
      </c>
      <c r="Z7" s="285"/>
      <c r="AA7" s="285"/>
      <c r="AB7" s="147" t="s">
        <v>4</v>
      </c>
      <c r="AC7" s="147" t="s">
        <v>45</v>
      </c>
      <c r="AD7" s="276"/>
      <c r="AE7" s="285"/>
      <c r="AF7" s="147" t="s">
        <v>4</v>
      </c>
      <c r="AG7" s="147" t="s">
        <v>45</v>
      </c>
      <c r="AH7" s="276"/>
      <c r="AI7" s="285"/>
      <c r="AJ7" s="147" t="s">
        <v>4</v>
      </c>
      <c r="AK7" s="147" t="s">
        <v>45</v>
      </c>
      <c r="AL7" s="276"/>
      <c r="AM7" s="285"/>
      <c r="AN7" s="147" t="s">
        <v>4</v>
      </c>
      <c r="AO7" s="147" t="s">
        <v>45</v>
      </c>
      <c r="AP7" s="276"/>
      <c r="AQ7" s="285"/>
      <c r="AR7" s="147" t="s">
        <v>4</v>
      </c>
      <c r="AS7" s="147" t="s">
        <v>45</v>
      </c>
      <c r="AT7" s="276"/>
      <c r="AU7" s="285"/>
      <c r="AV7" s="147" t="s">
        <v>4</v>
      </c>
      <c r="AW7" s="147" t="s">
        <v>45</v>
      </c>
      <c r="AX7" s="277"/>
      <c r="AY7" s="279"/>
      <c r="AZ7" s="147" t="s">
        <v>4</v>
      </c>
      <c r="BA7" s="147" t="s">
        <v>45</v>
      </c>
      <c r="BB7" s="19">
        <v>2016</v>
      </c>
      <c r="BC7" s="20">
        <v>2017</v>
      </c>
      <c r="BD7" s="21">
        <v>2016</v>
      </c>
      <c r="BE7" s="22">
        <v>2017</v>
      </c>
      <c r="BF7" s="277"/>
      <c r="BG7" s="279"/>
      <c r="BH7" s="147" t="s">
        <v>4</v>
      </c>
      <c r="BI7" s="147" t="s">
        <v>45</v>
      </c>
      <c r="BJ7" s="146">
        <v>2016</v>
      </c>
      <c r="BK7" s="146">
        <v>2017</v>
      </c>
      <c r="BL7" s="147" t="s">
        <v>4</v>
      </c>
      <c r="BM7" s="147" t="s">
        <v>45</v>
      </c>
      <c r="BN7" s="277"/>
      <c r="BO7" s="279"/>
      <c r="BP7" s="147" t="s">
        <v>4</v>
      </c>
      <c r="BQ7" s="147" t="s">
        <v>45</v>
      </c>
      <c r="BR7" s="277"/>
      <c r="BS7" s="279"/>
      <c r="BT7" s="147" t="s">
        <v>4</v>
      </c>
      <c r="BU7" s="147" t="s">
        <v>45</v>
      </c>
      <c r="BV7" s="277"/>
      <c r="BW7" s="279"/>
      <c r="BX7" s="280"/>
      <c r="BY7" s="277"/>
      <c r="BZ7" s="279"/>
      <c r="CA7" s="147" t="s">
        <v>4</v>
      </c>
      <c r="CB7" s="147" t="s">
        <v>45</v>
      </c>
      <c r="CC7" s="276"/>
      <c r="CD7" s="277"/>
      <c r="CE7" s="279"/>
      <c r="CF7" s="280"/>
      <c r="CG7" s="277"/>
      <c r="CH7" s="279"/>
      <c r="CI7" s="275"/>
      <c r="CJ7" s="18"/>
    </row>
    <row r="8" spans="1:93" s="173" customFormat="1" ht="12.75" customHeight="1" thickBot="1">
      <c r="A8" s="198" t="s">
        <v>48</v>
      </c>
      <c r="B8" s="198">
        <v>1</v>
      </c>
      <c r="C8" s="198">
        <v>2</v>
      </c>
      <c r="D8" s="198">
        <v>3</v>
      </c>
      <c r="E8" s="198">
        <v>4</v>
      </c>
      <c r="F8" s="198">
        <v>5</v>
      </c>
      <c r="G8" s="198">
        <v>6</v>
      </c>
      <c r="H8" s="198">
        <v>7</v>
      </c>
      <c r="I8" s="198">
        <v>8</v>
      </c>
      <c r="J8" s="198">
        <v>9</v>
      </c>
      <c r="K8" s="198">
        <v>10</v>
      </c>
      <c r="L8" s="198">
        <v>11</v>
      </c>
      <c r="M8" s="198">
        <v>12</v>
      </c>
      <c r="N8" s="198">
        <v>13</v>
      </c>
      <c r="O8" s="198">
        <v>14</v>
      </c>
      <c r="P8" s="198">
        <v>15</v>
      </c>
      <c r="Q8" s="198">
        <v>16</v>
      </c>
      <c r="R8" s="198">
        <v>17</v>
      </c>
      <c r="S8" s="198">
        <v>18</v>
      </c>
      <c r="T8" s="198">
        <v>19</v>
      </c>
      <c r="U8" s="198">
        <v>20</v>
      </c>
      <c r="V8" s="198">
        <v>21</v>
      </c>
      <c r="W8" s="198">
        <v>22</v>
      </c>
      <c r="X8" s="198">
        <v>23</v>
      </c>
      <c r="Y8" s="198">
        <v>24</v>
      </c>
      <c r="Z8" s="198">
        <v>25</v>
      </c>
      <c r="AA8" s="198">
        <v>26</v>
      </c>
      <c r="AB8" s="198">
        <v>27</v>
      </c>
      <c r="AC8" s="198">
        <v>28</v>
      </c>
      <c r="AD8" s="198">
        <v>29</v>
      </c>
      <c r="AE8" s="198">
        <v>30</v>
      </c>
      <c r="AF8" s="198">
        <v>31</v>
      </c>
      <c r="AG8" s="198">
        <v>32</v>
      </c>
      <c r="AH8" s="198">
        <v>33</v>
      </c>
      <c r="AI8" s="198">
        <v>34</v>
      </c>
      <c r="AJ8" s="198">
        <v>35</v>
      </c>
      <c r="AK8" s="198">
        <v>36</v>
      </c>
      <c r="AL8" s="198">
        <v>37</v>
      </c>
      <c r="AM8" s="198">
        <v>38</v>
      </c>
      <c r="AN8" s="198">
        <v>39</v>
      </c>
      <c r="AO8" s="198">
        <v>40</v>
      </c>
      <c r="AP8" s="198">
        <v>41</v>
      </c>
      <c r="AQ8" s="198">
        <v>42</v>
      </c>
      <c r="AR8" s="198">
        <v>43</v>
      </c>
      <c r="AS8" s="198">
        <v>44</v>
      </c>
      <c r="AT8" s="198">
        <v>45</v>
      </c>
      <c r="AU8" s="198">
        <v>46</v>
      </c>
      <c r="AV8" s="198">
        <v>47</v>
      </c>
      <c r="AW8" s="198">
        <v>48</v>
      </c>
      <c r="AX8" s="198">
        <v>49</v>
      </c>
      <c r="AY8" s="198">
        <v>50</v>
      </c>
      <c r="AZ8" s="198">
        <v>51</v>
      </c>
      <c r="BA8" s="198">
        <v>52</v>
      </c>
      <c r="BB8" s="198">
        <v>53</v>
      </c>
      <c r="BC8" s="198">
        <v>54</v>
      </c>
      <c r="BD8" s="198">
        <v>55</v>
      </c>
      <c r="BE8" s="198">
        <v>56</v>
      </c>
      <c r="BF8" s="198">
        <v>57</v>
      </c>
      <c r="BG8" s="198">
        <v>58</v>
      </c>
      <c r="BH8" s="198">
        <v>59</v>
      </c>
      <c r="BI8" s="198">
        <v>60</v>
      </c>
      <c r="BJ8" s="198">
        <v>61</v>
      </c>
      <c r="BK8" s="198">
        <v>62</v>
      </c>
      <c r="BL8" s="198">
        <v>63</v>
      </c>
      <c r="BM8" s="198">
        <v>64</v>
      </c>
      <c r="BN8" s="198">
        <v>65</v>
      </c>
      <c r="BO8" s="198">
        <v>66</v>
      </c>
      <c r="BP8" s="198">
        <v>67</v>
      </c>
      <c r="BQ8" s="198">
        <v>68</v>
      </c>
      <c r="BR8" s="198">
        <v>69</v>
      </c>
      <c r="BS8" s="198">
        <v>70</v>
      </c>
      <c r="BT8" s="198">
        <v>71</v>
      </c>
      <c r="BU8" s="198">
        <v>72</v>
      </c>
      <c r="BV8" s="198">
        <v>73</v>
      </c>
      <c r="BW8" s="198">
        <v>74</v>
      </c>
      <c r="BX8" s="198">
        <v>75</v>
      </c>
      <c r="BY8" s="198">
        <v>76</v>
      </c>
      <c r="BZ8" s="198">
        <v>77</v>
      </c>
      <c r="CA8" s="198">
        <v>78</v>
      </c>
      <c r="CB8" s="198">
        <v>79</v>
      </c>
      <c r="CC8" s="198">
        <v>80</v>
      </c>
      <c r="CD8" s="198">
        <v>81</v>
      </c>
      <c r="CE8" s="198">
        <v>82</v>
      </c>
      <c r="CF8" s="198">
        <v>83</v>
      </c>
      <c r="CG8" s="198">
        <v>84</v>
      </c>
      <c r="CH8" s="198">
        <v>85</v>
      </c>
      <c r="CI8" s="198">
        <v>86</v>
      </c>
      <c r="CJ8" s="172"/>
    </row>
    <row r="9" spans="1:93" s="225" customFormat="1" ht="18.75" customHeight="1" thickBot="1">
      <c r="A9" s="213" t="s">
        <v>153</v>
      </c>
      <c r="B9" s="214">
        <f>SUM(B10:B33)</f>
        <v>24425</v>
      </c>
      <c r="C9" s="214">
        <f>SUM(C10:C33)</f>
        <v>17579</v>
      </c>
      <c r="D9" s="215">
        <f t="shared" ref="D9:D30" si="0">C9/B9*100</f>
        <v>71.971340839303991</v>
      </c>
      <c r="E9" s="214">
        <f t="shared" ref="E9:E30" si="1">C9-B9</f>
        <v>-6846</v>
      </c>
      <c r="F9" s="214">
        <f>SUM(F10:F33)</f>
        <v>3220</v>
      </c>
      <c r="G9" s="214">
        <f>SUM(G10:G33)</f>
        <v>3494</v>
      </c>
      <c r="H9" s="215">
        <f t="shared" ref="H9:H30" si="2">G9/F9*100</f>
        <v>108.50931677018633</v>
      </c>
      <c r="I9" s="214">
        <f t="shared" ref="I9:I30" si="3">G9-F9</f>
        <v>274</v>
      </c>
      <c r="J9" s="214">
        <f>SUM(J10:J33)</f>
        <v>1177</v>
      </c>
      <c r="K9" s="214">
        <f>SUM(K10:K33)</f>
        <v>2003</v>
      </c>
      <c r="L9" s="215">
        <f t="shared" ref="L9:L30" si="4">K9/J9*100</f>
        <v>170.17841971113</v>
      </c>
      <c r="M9" s="214">
        <f t="shared" ref="M9:M30" si="5">K9-J9</f>
        <v>826</v>
      </c>
      <c r="N9" s="214">
        <f>SUM(N10:N33)</f>
        <v>44</v>
      </c>
      <c r="O9" s="214">
        <f>SUM(O10:O33)</f>
        <v>60</v>
      </c>
      <c r="P9" s="216">
        <f t="shared" ref="P9:P27" si="6">O9/N9*100</f>
        <v>136.36363636363635</v>
      </c>
      <c r="Q9" s="214">
        <f t="shared" ref="Q9:Q30" si="7">O9-N9</f>
        <v>16</v>
      </c>
      <c r="R9" s="214">
        <f>SUM(R10:R33)</f>
        <v>813</v>
      </c>
      <c r="S9" s="214">
        <f>SUM(S10:S33)</f>
        <v>1424</v>
      </c>
      <c r="T9" s="216">
        <f t="shared" ref="T9:T30" si="8">S9/R9*100</f>
        <v>175.15375153751538</v>
      </c>
      <c r="U9" s="214">
        <f t="shared" ref="U9:U30" si="9">S9-R9</f>
        <v>611</v>
      </c>
      <c r="V9" s="217">
        <f>SUM(V10:V30)</f>
        <v>0</v>
      </c>
      <c r="W9" s="217">
        <f>SUM(W10:W30)</f>
        <v>0</v>
      </c>
      <c r="X9" s="216" t="e">
        <f t="shared" ref="X9:X30" si="10">W9/V9*100</f>
        <v>#DIV/0!</v>
      </c>
      <c r="Y9" s="217">
        <f t="shared" ref="Y9:Y15" si="11">W9-V9</f>
        <v>0</v>
      </c>
      <c r="Z9" s="214">
        <v>18366</v>
      </c>
      <c r="AA9" s="214">
        <f>SUM(AA10:AA33)</f>
        <v>17005</v>
      </c>
      <c r="AB9" s="215">
        <f t="shared" ref="AB9:AB30" si="12">AA9/Z9*100</f>
        <v>92.589567679407608</v>
      </c>
      <c r="AC9" s="214">
        <f t="shared" ref="AC9:AC30" si="13">AA9-Z9</f>
        <v>-1361</v>
      </c>
      <c r="AD9" s="214">
        <f>SUM(AD10:AD33)</f>
        <v>15174</v>
      </c>
      <c r="AE9" s="214">
        <f>SUM(AE10:AE33)</f>
        <v>12663</v>
      </c>
      <c r="AF9" s="215">
        <f t="shared" ref="AF9:AF30" si="14">AE9/AD9*100</f>
        <v>83.451957295373674</v>
      </c>
      <c r="AG9" s="214">
        <f t="shared" ref="AG9:AG30" si="15">AE9-AD9</f>
        <v>-2511</v>
      </c>
      <c r="AH9" s="214">
        <f>SUM(AH10:AH33)</f>
        <v>245</v>
      </c>
      <c r="AI9" s="214">
        <f>SUM(AI10:AI33)</f>
        <v>852</v>
      </c>
      <c r="AJ9" s="215">
        <f t="shared" ref="AJ9:AJ33" si="16">AI9/AH9*100</f>
        <v>347.75510204081633</v>
      </c>
      <c r="AK9" s="214">
        <f t="shared" ref="AK9:AK33" si="17">AI9-AH9</f>
        <v>607</v>
      </c>
      <c r="AL9" s="214">
        <f>SUM(AL10:AL33)</f>
        <v>17</v>
      </c>
      <c r="AM9" s="214">
        <f>SUM(AM10:AM33)</f>
        <v>106</v>
      </c>
      <c r="AN9" s="215">
        <f>AM9/AL9*100</f>
        <v>623.52941176470586</v>
      </c>
      <c r="AO9" s="214">
        <f t="shared" ref="AO9:AO33" si="18">AM9-AL9</f>
        <v>89</v>
      </c>
      <c r="AP9" s="214">
        <f>SUM(AP10:AP33)</f>
        <v>9</v>
      </c>
      <c r="AQ9" s="214">
        <f>SUM(AQ10:AQ33)</f>
        <v>9</v>
      </c>
      <c r="AR9" s="215">
        <f t="shared" ref="AR9:AR18" si="19">AQ9/AP9*100</f>
        <v>100</v>
      </c>
      <c r="AS9" s="214">
        <f t="shared" ref="AS9:AS33" si="20">AQ9-AP9</f>
        <v>0</v>
      </c>
      <c r="AT9" s="214">
        <f>SUM(AT10:AT33)</f>
        <v>219</v>
      </c>
      <c r="AU9" s="214">
        <f>SUM(AU10:AU33)</f>
        <v>737</v>
      </c>
      <c r="AV9" s="215">
        <f t="shared" ref="AV9:AV32" si="21">AU9/AT9*100</f>
        <v>336.52968036529683</v>
      </c>
      <c r="AW9" s="214">
        <f t="shared" ref="AW9:AW33" si="22">AU9-AT9</f>
        <v>518</v>
      </c>
      <c r="AX9" s="214">
        <f>SUM(AX10:AX33)</f>
        <v>264</v>
      </c>
      <c r="AY9" s="214">
        <f>SUM(AY10:AY33)</f>
        <v>983</v>
      </c>
      <c r="AZ9" s="216">
        <f t="shared" ref="AZ9:AZ33" si="23">AY9/AX9*100</f>
        <v>372.34848484848487</v>
      </c>
      <c r="BA9" s="214">
        <f t="shared" ref="BA9:BA33" si="24">AY9-AX9</f>
        <v>719</v>
      </c>
      <c r="BB9" s="218">
        <f t="shared" ref="BB9:BC30" si="25">B9-BD9-BN9</f>
        <v>-84088</v>
      </c>
      <c r="BC9" s="219">
        <f t="shared" si="25"/>
        <v>-81762</v>
      </c>
      <c r="BD9" s="219">
        <f>SUM(BD10:BD30)</f>
        <v>86969</v>
      </c>
      <c r="BE9" s="220">
        <f>SUM(BE10:BE30)</f>
        <v>84562</v>
      </c>
      <c r="BF9" s="221">
        <v>924</v>
      </c>
      <c r="BG9" s="221">
        <f>SUM(BG10:BG33)</f>
        <v>1338</v>
      </c>
      <c r="BH9" s="222">
        <f>ROUND(BG9/BF9*100,1)</f>
        <v>144.80000000000001</v>
      </c>
      <c r="BI9" s="221">
        <f t="shared" ref="BI9:BI33" si="26">BG9-BF9</f>
        <v>414</v>
      </c>
      <c r="BJ9" s="214">
        <v>1899</v>
      </c>
      <c r="BK9" s="214">
        <f>SUM(BK10:BK33)</f>
        <v>3295</v>
      </c>
      <c r="BL9" s="216">
        <f t="shared" ref="BL9:BL33" si="27">ROUND(BK9/BJ9*100,1)</f>
        <v>173.5</v>
      </c>
      <c r="BM9" s="214">
        <f t="shared" ref="BM9:BM33" si="28">BK9-BJ9</f>
        <v>1396</v>
      </c>
      <c r="BN9" s="214">
        <f>SUM(BN10:BN33)</f>
        <v>21544</v>
      </c>
      <c r="BO9" s="214">
        <f>SUM(BO10:BO33)</f>
        <v>14779</v>
      </c>
      <c r="BP9" s="216">
        <f t="shared" ref="BP9:BP33" si="29">BO9/BN9*100</f>
        <v>68.599145933902705</v>
      </c>
      <c r="BQ9" s="214">
        <f t="shared" ref="BQ9:BQ33" si="30">BO9-BN9</f>
        <v>-6765</v>
      </c>
      <c r="BR9" s="214">
        <f>SUM(BR10:BR33)</f>
        <v>16280</v>
      </c>
      <c r="BS9" s="214">
        <f>SUM(BS10:BS33)</f>
        <v>10818</v>
      </c>
      <c r="BT9" s="216">
        <f t="shared" ref="BT9:BT33" si="31">BS9/BR9*100</f>
        <v>66.449631449631454</v>
      </c>
      <c r="BU9" s="214">
        <f t="shared" ref="BU9:BU33" si="32">BS9-BR9</f>
        <v>-5462</v>
      </c>
      <c r="BV9" s="214">
        <v>1401.6865203761756</v>
      </c>
      <c r="BW9" s="214">
        <v>2015</v>
      </c>
      <c r="BX9" s="214">
        <f t="shared" ref="BX9:BX33" si="33">BW9-BV9</f>
        <v>613.31347962382438</v>
      </c>
      <c r="BY9" s="214">
        <v>685</v>
      </c>
      <c r="BZ9" s="214">
        <f>SUM(BZ10:BZ33)</f>
        <v>1235</v>
      </c>
      <c r="CA9" s="216">
        <f t="shared" ref="CA9:CA33" si="34">ROUND(BZ9/BY9*100,1)</f>
        <v>180.3</v>
      </c>
      <c r="CB9" s="214">
        <f t="shared" ref="CB9:CB33" si="35">BZ9-BY9</f>
        <v>550</v>
      </c>
      <c r="CC9" s="214" t="s">
        <v>17</v>
      </c>
      <c r="CD9" s="214">
        <v>2276</v>
      </c>
      <c r="CE9" s="214">
        <v>3611.74</v>
      </c>
      <c r="CF9" s="214">
        <f>CE9-CD9</f>
        <v>1335.7399999999998</v>
      </c>
      <c r="CG9" s="223">
        <v>31</v>
      </c>
      <c r="CH9" s="223">
        <v>12</v>
      </c>
      <c r="CI9" s="217">
        <f>CH9-CG9</f>
        <v>-19</v>
      </c>
      <c r="CJ9" s="224"/>
      <c r="CK9" s="224"/>
    </row>
    <row r="10" spans="1:93" s="11" customFormat="1" ht="23.25" customHeight="1">
      <c r="A10" s="199" t="s">
        <v>116</v>
      </c>
      <c r="B10" s="200">
        <v>124</v>
      </c>
      <c r="C10" s="201">
        <v>60</v>
      </c>
      <c r="D10" s="202">
        <f t="shared" si="0"/>
        <v>48.387096774193552</v>
      </c>
      <c r="E10" s="203">
        <f t="shared" si="1"/>
        <v>-64</v>
      </c>
      <c r="F10" s="200">
        <v>8</v>
      </c>
      <c r="G10" s="200">
        <v>12</v>
      </c>
      <c r="H10" s="202">
        <f t="shared" si="2"/>
        <v>150</v>
      </c>
      <c r="I10" s="203">
        <f t="shared" si="3"/>
        <v>4</v>
      </c>
      <c r="J10" s="200">
        <v>3</v>
      </c>
      <c r="K10" s="200">
        <v>6</v>
      </c>
      <c r="L10" s="202">
        <f t="shared" si="4"/>
        <v>200</v>
      </c>
      <c r="M10" s="203">
        <f t="shared" si="5"/>
        <v>3</v>
      </c>
      <c r="N10" s="204">
        <v>0</v>
      </c>
      <c r="O10" s="200">
        <v>0</v>
      </c>
      <c r="P10" s="205"/>
      <c r="Q10" s="206">
        <f t="shared" si="7"/>
        <v>0</v>
      </c>
      <c r="R10" s="200">
        <v>2</v>
      </c>
      <c r="S10" s="204">
        <v>6</v>
      </c>
      <c r="T10" s="205">
        <f t="shared" si="8"/>
        <v>300</v>
      </c>
      <c r="U10" s="203">
        <f t="shared" si="9"/>
        <v>4</v>
      </c>
      <c r="V10" s="206"/>
      <c r="W10" s="206"/>
      <c r="X10" s="205" t="e">
        <f t="shared" si="10"/>
        <v>#DIV/0!</v>
      </c>
      <c r="Y10" s="206">
        <f t="shared" si="11"/>
        <v>0</v>
      </c>
      <c r="Z10" s="200">
        <v>83</v>
      </c>
      <c r="AA10" s="200">
        <v>65</v>
      </c>
      <c r="AB10" s="202">
        <f t="shared" si="12"/>
        <v>78.313253012048193</v>
      </c>
      <c r="AC10" s="203">
        <f t="shared" si="13"/>
        <v>-18</v>
      </c>
      <c r="AD10" s="200">
        <v>54</v>
      </c>
      <c r="AE10" s="200">
        <v>47</v>
      </c>
      <c r="AF10" s="202">
        <f t="shared" si="14"/>
        <v>87.037037037037038</v>
      </c>
      <c r="AG10" s="203">
        <f t="shared" si="15"/>
        <v>-7</v>
      </c>
      <c r="AH10" s="200">
        <v>0</v>
      </c>
      <c r="AI10" s="201">
        <v>0</v>
      </c>
      <c r="AJ10" s="202"/>
      <c r="AK10" s="203">
        <f t="shared" si="17"/>
        <v>0</v>
      </c>
      <c r="AL10" s="200">
        <v>0</v>
      </c>
      <c r="AM10" s="200">
        <v>0</v>
      </c>
      <c r="AN10" s="202"/>
      <c r="AO10" s="203">
        <f t="shared" si="18"/>
        <v>0</v>
      </c>
      <c r="AP10" s="200">
        <v>0</v>
      </c>
      <c r="AQ10" s="200">
        <v>0</v>
      </c>
      <c r="AR10" s="202"/>
      <c r="AS10" s="203">
        <f t="shared" si="20"/>
        <v>0</v>
      </c>
      <c r="AT10" s="200">
        <v>0</v>
      </c>
      <c r="AU10" s="200">
        <v>0</v>
      </c>
      <c r="AV10" s="202"/>
      <c r="AW10" s="203">
        <f t="shared" si="22"/>
        <v>0</v>
      </c>
      <c r="AX10" s="200">
        <v>0</v>
      </c>
      <c r="AY10" s="200">
        <v>6</v>
      </c>
      <c r="AZ10" s="205"/>
      <c r="BA10" s="203">
        <f t="shared" si="24"/>
        <v>6</v>
      </c>
      <c r="BB10" s="46">
        <f t="shared" si="25"/>
        <v>-3785</v>
      </c>
      <c r="BC10" s="47">
        <f t="shared" si="25"/>
        <v>-3166</v>
      </c>
      <c r="BD10" s="47">
        <v>3802</v>
      </c>
      <c r="BE10" s="48">
        <v>3180</v>
      </c>
      <c r="BF10" s="207">
        <v>7</v>
      </c>
      <c r="BG10" s="207">
        <v>7</v>
      </c>
      <c r="BH10" s="208">
        <f t="shared" ref="BH10:BH33" si="36">ROUND(BG10/BF10*100,1)</f>
        <v>100</v>
      </c>
      <c r="BI10" s="209">
        <f t="shared" si="26"/>
        <v>0</v>
      </c>
      <c r="BJ10" s="210">
        <v>9</v>
      </c>
      <c r="BK10" s="200">
        <v>10</v>
      </c>
      <c r="BL10" s="205">
        <f t="shared" si="27"/>
        <v>111.1</v>
      </c>
      <c r="BM10" s="203">
        <f t="shared" si="28"/>
        <v>1</v>
      </c>
      <c r="BN10" s="200">
        <v>107</v>
      </c>
      <c r="BO10" s="200">
        <v>46</v>
      </c>
      <c r="BP10" s="205">
        <f t="shared" si="29"/>
        <v>42.990654205607477</v>
      </c>
      <c r="BQ10" s="203">
        <f t="shared" si="30"/>
        <v>-61</v>
      </c>
      <c r="BR10" s="200">
        <v>85</v>
      </c>
      <c r="BS10" s="200">
        <v>38</v>
      </c>
      <c r="BT10" s="205">
        <f t="shared" si="31"/>
        <v>44.705882352941181</v>
      </c>
      <c r="BU10" s="203">
        <f t="shared" si="32"/>
        <v>-47</v>
      </c>
      <c r="BV10" s="211">
        <v>2061.2903225806454</v>
      </c>
      <c r="BW10" s="200">
        <v>3600</v>
      </c>
      <c r="BX10" s="203">
        <f t="shared" si="33"/>
        <v>1538.7096774193546</v>
      </c>
      <c r="BY10" s="200">
        <v>2</v>
      </c>
      <c r="BZ10" s="200">
        <v>3</v>
      </c>
      <c r="CA10" s="205">
        <f t="shared" si="34"/>
        <v>150</v>
      </c>
      <c r="CB10" s="203">
        <f t="shared" si="35"/>
        <v>1</v>
      </c>
      <c r="CC10" s="200" t="s">
        <v>17</v>
      </c>
      <c r="CD10" s="200">
        <v>13999.71</v>
      </c>
      <c r="CE10" s="200">
        <v>4470</v>
      </c>
      <c r="CF10" s="203">
        <f t="shared" ref="CF10:CF33" si="37">CE10-CD10</f>
        <v>-9529.7099999999991</v>
      </c>
      <c r="CG10" s="212">
        <v>54</v>
      </c>
      <c r="CH10" s="212">
        <v>15</v>
      </c>
      <c r="CI10" s="206">
        <f t="shared" ref="CI10:CI33" si="38">CH10-CG10</f>
        <v>-39</v>
      </c>
      <c r="CJ10" s="33"/>
      <c r="CK10" s="33"/>
      <c r="CL10" s="33"/>
      <c r="CM10" s="33"/>
      <c r="CN10" s="5"/>
      <c r="CO10" s="5"/>
    </row>
    <row r="11" spans="1:93" s="11" customFormat="1" ht="23.25" customHeight="1">
      <c r="A11" s="34" t="s">
        <v>117</v>
      </c>
      <c r="B11" s="35">
        <v>128</v>
      </c>
      <c r="C11" s="36">
        <v>185</v>
      </c>
      <c r="D11" s="25">
        <f t="shared" si="0"/>
        <v>144.53125</v>
      </c>
      <c r="E11" s="24">
        <f t="shared" si="1"/>
        <v>57</v>
      </c>
      <c r="F11" s="35">
        <v>30</v>
      </c>
      <c r="G11" s="35">
        <v>76</v>
      </c>
      <c r="H11" s="25">
        <f t="shared" si="2"/>
        <v>253.33333333333331</v>
      </c>
      <c r="I11" s="24">
        <f t="shared" si="3"/>
        <v>46</v>
      </c>
      <c r="J11" s="35">
        <v>4</v>
      </c>
      <c r="K11" s="35">
        <v>17</v>
      </c>
      <c r="L11" s="25">
        <f t="shared" si="4"/>
        <v>425</v>
      </c>
      <c r="M11" s="24">
        <f t="shared" si="5"/>
        <v>13</v>
      </c>
      <c r="N11" s="37">
        <v>0</v>
      </c>
      <c r="O11" s="35">
        <v>0</v>
      </c>
      <c r="P11" s="26"/>
      <c r="Q11" s="27">
        <f t="shared" si="7"/>
        <v>0</v>
      </c>
      <c r="R11" s="35">
        <v>0</v>
      </c>
      <c r="S11" s="37">
        <v>9</v>
      </c>
      <c r="T11" s="26"/>
      <c r="U11" s="24">
        <f t="shared" si="9"/>
        <v>9</v>
      </c>
      <c r="V11" s="27"/>
      <c r="W11" s="27"/>
      <c r="X11" s="26" t="e">
        <f t="shared" si="10"/>
        <v>#DIV/0!</v>
      </c>
      <c r="Y11" s="27">
        <f t="shared" si="11"/>
        <v>0</v>
      </c>
      <c r="Z11" s="35">
        <v>117</v>
      </c>
      <c r="AA11" s="35">
        <v>163</v>
      </c>
      <c r="AB11" s="25">
        <f t="shared" si="12"/>
        <v>139.31623931623932</v>
      </c>
      <c r="AC11" s="24">
        <f t="shared" si="13"/>
        <v>46</v>
      </c>
      <c r="AD11" s="35">
        <v>96</v>
      </c>
      <c r="AE11" s="35">
        <v>142</v>
      </c>
      <c r="AF11" s="25">
        <f t="shared" si="14"/>
        <v>147.91666666666669</v>
      </c>
      <c r="AG11" s="24">
        <f t="shared" si="15"/>
        <v>46</v>
      </c>
      <c r="AH11" s="35">
        <v>0</v>
      </c>
      <c r="AI11" s="36">
        <v>0</v>
      </c>
      <c r="AJ11" s="25"/>
      <c r="AK11" s="24">
        <f t="shared" si="17"/>
        <v>0</v>
      </c>
      <c r="AL11" s="35">
        <v>0</v>
      </c>
      <c r="AM11" s="35">
        <v>0</v>
      </c>
      <c r="AN11" s="25"/>
      <c r="AO11" s="24">
        <f t="shared" si="18"/>
        <v>0</v>
      </c>
      <c r="AP11" s="35">
        <v>0</v>
      </c>
      <c r="AQ11" s="35">
        <v>0</v>
      </c>
      <c r="AR11" s="25"/>
      <c r="AS11" s="24">
        <f t="shared" si="20"/>
        <v>0</v>
      </c>
      <c r="AT11" s="35">
        <v>0</v>
      </c>
      <c r="AU11" s="35">
        <v>0</v>
      </c>
      <c r="AV11" s="25"/>
      <c r="AW11" s="24">
        <f t="shared" si="22"/>
        <v>0</v>
      </c>
      <c r="AX11" s="35">
        <v>1</v>
      </c>
      <c r="AY11" s="35">
        <v>7</v>
      </c>
      <c r="AZ11" s="26">
        <f t="shared" si="23"/>
        <v>700</v>
      </c>
      <c r="BA11" s="24">
        <f t="shared" si="24"/>
        <v>6</v>
      </c>
      <c r="BB11" s="28">
        <f t="shared" si="25"/>
        <v>-1632</v>
      </c>
      <c r="BC11" s="29">
        <f t="shared" si="25"/>
        <v>-1417</v>
      </c>
      <c r="BD11" s="29">
        <v>1639</v>
      </c>
      <c r="BE11" s="30">
        <v>1439</v>
      </c>
      <c r="BF11" s="38">
        <v>5</v>
      </c>
      <c r="BG11" s="38">
        <v>11</v>
      </c>
      <c r="BH11" s="32">
        <f t="shared" si="36"/>
        <v>220</v>
      </c>
      <c r="BI11" s="31">
        <f t="shared" si="26"/>
        <v>6</v>
      </c>
      <c r="BJ11" s="39">
        <v>8</v>
      </c>
      <c r="BK11" s="35">
        <v>27</v>
      </c>
      <c r="BL11" s="26">
        <f t="shared" si="27"/>
        <v>337.5</v>
      </c>
      <c r="BM11" s="24">
        <f t="shared" si="28"/>
        <v>19</v>
      </c>
      <c r="BN11" s="35">
        <v>121</v>
      </c>
      <c r="BO11" s="35">
        <v>163</v>
      </c>
      <c r="BP11" s="26">
        <f t="shared" si="29"/>
        <v>134.71074380165288</v>
      </c>
      <c r="BQ11" s="24">
        <f t="shared" si="30"/>
        <v>42</v>
      </c>
      <c r="BR11" s="35">
        <v>84</v>
      </c>
      <c r="BS11" s="35">
        <v>89</v>
      </c>
      <c r="BT11" s="26">
        <f t="shared" si="31"/>
        <v>105.95238095238095</v>
      </c>
      <c r="BU11" s="24">
        <f t="shared" si="32"/>
        <v>5</v>
      </c>
      <c r="BV11" s="40">
        <v>1575.6756756756756</v>
      </c>
      <c r="BW11" s="35">
        <v>1650.9803921568628</v>
      </c>
      <c r="BX11" s="24">
        <f t="shared" si="33"/>
        <v>75.304716481187143</v>
      </c>
      <c r="BY11" s="35">
        <v>4</v>
      </c>
      <c r="BZ11" s="35">
        <v>10</v>
      </c>
      <c r="CA11" s="26">
        <f t="shared" si="34"/>
        <v>250</v>
      </c>
      <c r="CB11" s="24">
        <f t="shared" si="35"/>
        <v>6</v>
      </c>
      <c r="CC11" s="35" t="s">
        <v>17</v>
      </c>
      <c r="CD11" s="35">
        <v>1775</v>
      </c>
      <c r="CE11" s="35">
        <v>3133.63</v>
      </c>
      <c r="CF11" s="24">
        <f t="shared" si="37"/>
        <v>1358.63</v>
      </c>
      <c r="CG11" s="41">
        <v>30</v>
      </c>
      <c r="CH11" s="41">
        <v>16</v>
      </c>
      <c r="CI11" s="27">
        <f t="shared" si="38"/>
        <v>-14</v>
      </c>
      <c r="CJ11" s="33"/>
      <c r="CK11" s="33"/>
      <c r="CL11" s="33"/>
      <c r="CM11" s="33"/>
      <c r="CN11" s="5"/>
      <c r="CO11" s="5"/>
    </row>
    <row r="12" spans="1:93" s="11" customFormat="1" ht="23.25" customHeight="1">
      <c r="A12" s="34" t="s">
        <v>145</v>
      </c>
      <c r="B12" s="35">
        <v>1531</v>
      </c>
      <c r="C12" s="36">
        <v>1156</v>
      </c>
      <c r="D12" s="25">
        <f t="shared" si="0"/>
        <v>75.506205094709344</v>
      </c>
      <c r="E12" s="24">
        <f t="shared" si="1"/>
        <v>-375</v>
      </c>
      <c r="F12" s="35">
        <v>275</v>
      </c>
      <c r="G12" s="35">
        <v>269</v>
      </c>
      <c r="H12" s="25">
        <f t="shared" si="2"/>
        <v>97.818181818181813</v>
      </c>
      <c r="I12" s="24">
        <f t="shared" si="3"/>
        <v>-6</v>
      </c>
      <c r="J12" s="35">
        <v>96</v>
      </c>
      <c r="K12" s="35">
        <v>144</v>
      </c>
      <c r="L12" s="25">
        <f t="shared" si="4"/>
        <v>150</v>
      </c>
      <c r="M12" s="24">
        <f t="shared" si="5"/>
        <v>48</v>
      </c>
      <c r="N12" s="37">
        <v>2</v>
      </c>
      <c r="O12" s="35">
        <v>2</v>
      </c>
      <c r="P12" s="26">
        <f t="shared" si="6"/>
        <v>100</v>
      </c>
      <c r="Q12" s="27">
        <f t="shared" si="7"/>
        <v>0</v>
      </c>
      <c r="R12" s="35">
        <v>46</v>
      </c>
      <c r="S12" s="37">
        <v>169</v>
      </c>
      <c r="T12" s="26">
        <f t="shared" si="8"/>
        <v>367.39130434782606</v>
      </c>
      <c r="U12" s="24">
        <f t="shared" si="9"/>
        <v>123</v>
      </c>
      <c r="V12" s="27"/>
      <c r="W12" s="27"/>
      <c r="X12" s="26" t="e">
        <f t="shared" si="10"/>
        <v>#DIV/0!</v>
      </c>
      <c r="Y12" s="27">
        <f t="shared" si="11"/>
        <v>0</v>
      </c>
      <c r="Z12" s="35">
        <v>839</v>
      </c>
      <c r="AA12" s="35">
        <v>1125</v>
      </c>
      <c r="AB12" s="25">
        <f t="shared" si="12"/>
        <v>134.08820023837902</v>
      </c>
      <c r="AC12" s="24">
        <f t="shared" si="13"/>
        <v>286</v>
      </c>
      <c r="AD12" s="35">
        <v>803</v>
      </c>
      <c r="AE12" s="35">
        <v>890</v>
      </c>
      <c r="AF12" s="25">
        <f t="shared" si="14"/>
        <v>110.8343711083437</v>
      </c>
      <c r="AG12" s="24">
        <f t="shared" si="15"/>
        <v>87</v>
      </c>
      <c r="AH12" s="35">
        <v>0</v>
      </c>
      <c r="AI12" s="36">
        <v>108</v>
      </c>
      <c r="AJ12" s="25"/>
      <c r="AK12" s="24">
        <f t="shared" si="17"/>
        <v>108</v>
      </c>
      <c r="AL12" s="35">
        <v>0</v>
      </c>
      <c r="AM12" s="35">
        <v>60</v>
      </c>
      <c r="AN12" s="25"/>
      <c r="AO12" s="24">
        <f t="shared" si="18"/>
        <v>60</v>
      </c>
      <c r="AP12" s="35">
        <v>0</v>
      </c>
      <c r="AQ12" s="35">
        <v>0</v>
      </c>
      <c r="AR12" s="25"/>
      <c r="AS12" s="24">
        <f t="shared" si="20"/>
        <v>0</v>
      </c>
      <c r="AT12" s="35">
        <v>0</v>
      </c>
      <c r="AU12" s="35">
        <v>48</v>
      </c>
      <c r="AV12" s="25"/>
      <c r="AW12" s="24">
        <f t="shared" si="22"/>
        <v>48</v>
      </c>
      <c r="AX12" s="35">
        <v>24</v>
      </c>
      <c r="AY12" s="35">
        <v>42</v>
      </c>
      <c r="AZ12" s="26">
        <f t="shared" si="23"/>
        <v>175</v>
      </c>
      <c r="BA12" s="24">
        <f t="shared" si="24"/>
        <v>18</v>
      </c>
      <c r="BB12" s="28">
        <f t="shared" si="25"/>
        <v>-6664</v>
      </c>
      <c r="BC12" s="29">
        <f t="shared" si="25"/>
        <v>-6569</v>
      </c>
      <c r="BD12" s="29">
        <v>6848</v>
      </c>
      <c r="BE12" s="30">
        <v>6742</v>
      </c>
      <c r="BF12" s="38">
        <v>78</v>
      </c>
      <c r="BG12" s="38">
        <v>110</v>
      </c>
      <c r="BH12" s="32">
        <f t="shared" si="36"/>
        <v>141</v>
      </c>
      <c r="BI12" s="31">
        <f t="shared" si="26"/>
        <v>32</v>
      </c>
      <c r="BJ12" s="39">
        <v>176</v>
      </c>
      <c r="BK12" s="35">
        <v>257</v>
      </c>
      <c r="BL12" s="26">
        <f t="shared" si="27"/>
        <v>146</v>
      </c>
      <c r="BM12" s="24">
        <f t="shared" si="28"/>
        <v>81</v>
      </c>
      <c r="BN12" s="35">
        <v>1347</v>
      </c>
      <c r="BO12" s="35">
        <v>983</v>
      </c>
      <c r="BP12" s="26">
        <f t="shared" si="29"/>
        <v>72.976985894580551</v>
      </c>
      <c r="BQ12" s="24">
        <f t="shared" si="30"/>
        <v>-364</v>
      </c>
      <c r="BR12" s="35">
        <v>999</v>
      </c>
      <c r="BS12" s="35">
        <v>717</v>
      </c>
      <c r="BT12" s="26">
        <f t="shared" si="31"/>
        <v>71.771771771771782</v>
      </c>
      <c r="BU12" s="24">
        <f t="shared" si="32"/>
        <v>-282</v>
      </c>
      <c r="BV12" s="40">
        <v>1484.4827586206898</v>
      </c>
      <c r="BW12" s="35">
        <v>1854.2574257425742</v>
      </c>
      <c r="BX12" s="24">
        <f t="shared" si="33"/>
        <v>369.77466712188448</v>
      </c>
      <c r="BY12" s="35">
        <v>72</v>
      </c>
      <c r="BZ12" s="35">
        <v>109</v>
      </c>
      <c r="CA12" s="26">
        <f t="shared" si="34"/>
        <v>151.4</v>
      </c>
      <c r="CB12" s="24">
        <f t="shared" si="35"/>
        <v>37</v>
      </c>
      <c r="CC12" s="35" t="s">
        <v>17</v>
      </c>
      <c r="CD12" s="35">
        <v>2103.4699999999998</v>
      </c>
      <c r="CE12" s="35">
        <v>3378.31</v>
      </c>
      <c r="CF12" s="24">
        <f t="shared" si="37"/>
        <v>1274.8400000000001</v>
      </c>
      <c r="CG12" s="41">
        <v>19</v>
      </c>
      <c r="CH12" s="41">
        <v>9</v>
      </c>
      <c r="CI12" s="27">
        <f t="shared" si="38"/>
        <v>-10</v>
      </c>
      <c r="CJ12" s="33"/>
      <c r="CK12" s="33"/>
      <c r="CL12" s="33"/>
      <c r="CM12" s="33"/>
      <c r="CN12" s="5"/>
      <c r="CO12" s="5"/>
    </row>
    <row r="13" spans="1:93" s="11" customFormat="1" ht="23.25" customHeight="1">
      <c r="A13" s="34" t="s">
        <v>119</v>
      </c>
      <c r="B13" s="35">
        <v>98</v>
      </c>
      <c r="C13" s="36">
        <v>77</v>
      </c>
      <c r="D13" s="25">
        <f t="shared" si="0"/>
        <v>78.571428571428569</v>
      </c>
      <c r="E13" s="24">
        <f t="shared" si="1"/>
        <v>-21</v>
      </c>
      <c r="F13" s="35">
        <v>8</v>
      </c>
      <c r="G13" s="35">
        <v>22</v>
      </c>
      <c r="H13" s="25">
        <f t="shared" si="2"/>
        <v>275</v>
      </c>
      <c r="I13" s="24">
        <f t="shared" si="3"/>
        <v>14</v>
      </c>
      <c r="J13" s="35">
        <v>1</v>
      </c>
      <c r="K13" s="35">
        <v>4</v>
      </c>
      <c r="L13" s="25">
        <f t="shared" si="4"/>
        <v>400</v>
      </c>
      <c r="M13" s="24">
        <f t="shared" si="5"/>
        <v>3</v>
      </c>
      <c r="N13" s="37">
        <v>0</v>
      </c>
      <c r="O13" s="35">
        <v>0</v>
      </c>
      <c r="P13" s="26"/>
      <c r="Q13" s="27">
        <f t="shared" si="7"/>
        <v>0</v>
      </c>
      <c r="R13" s="35">
        <v>2</v>
      </c>
      <c r="S13" s="37">
        <v>12</v>
      </c>
      <c r="T13" s="26">
        <f t="shared" si="8"/>
        <v>600</v>
      </c>
      <c r="U13" s="24">
        <f t="shared" si="9"/>
        <v>10</v>
      </c>
      <c r="V13" s="27"/>
      <c r="W13" s="27"/>
      <c r="X13" s="26" t="e">
        <f t="shared" si="10"/>
        <v>#DIV/0!</v>
      </c>
      <c r="Y13" s="27">
        <f t="shared" si="11"/>
        <v>0</v>
      </c>
      <c r="Z13" s="35">
        <v>113</v>
      </c>
      <c r="AA13" s="35">
        <v>69</v>
      </c>
      <c r="AB13" s="25">
        <f t="shared" si="12"/>
        <v>61.06194690265486</v>
      </c>
      <c r="AC13" s="24">
        <f t="shared" si="13"/>
        <v>-44</v>
      </c>
      <c r="AD13" s="35">
        <v>73</v>
      </c>
      <c r="AE13" s="35">
        <v>67</v>
      </c>
      <c r="AF13" s="25">
        <f t="shared" si="14"/>
        <v>91.780821917808225</v>
      </c>
      <c r="AG13" s="24">
        <f t="shared" si="15"/>
        <v>-6</v>
      </c>
      <c r="AH13" s="35">
        <v>0</v>
      </c>
      <c r="AI13" s="36">
        <v>0</v>
      </c>
      <c r="AJ13" s="25"/>
      <c r="AK13" s="24">
        <f t="shared" si="17"/>
        <v>0</v>
      </c>
      <c r="AL13" s="35">
        <v>0</v>
      </c>
      <c r="AM13" s="35">
        <v>0</v>
      </c>
      <c r="AN13" s="25"/>
      <c r="AO13" s="24">
        <f t="shared" si="18"/>
        <v>0</v>
      </c>
      <c r="AP13" s="35">
        <v>0</v>
      </c>
      <c r="AQ13" s="35">
        <v>0</v>
      </c>
      <c r="AR13" s="25"/>
      <c r="AS13" s="24">
        <f t="shared" si="20"/>
        <v>0</v>
      </c>
      <c r="AT13" s="35">
        <v>0</v>
      </c>
      <c r="AU13" s="35">
        <v>0</v>
      </c>
      <c r="AV13" s="25"/>
      <c r="AW13" s="24">
        <f t="shared" si="22"/>
        <v>0</v>
      </c>
      <c r="AX13" s="35">
        <v>3</v>
      </c>
      <c r="AY13" s="35">
        <v>5</v>
      </c>
      <c r="AZ13" s="26">
        <f t="shared" si="23"/>
        <v>166.66666666666669</v>
      </c>
      <c r="BA13" s="24">
        <f t="shared" si="24"/>
        <v>2</v>
      </c>
      <c r="BB13" s="28">
        <f t="shared" si="25"/>
        <v>-2552</v>
      </c>
      <c r="BC13" s="29">
        <f t="shared" si="25"/>
        <v>-2244</v>
      </c>
      <c r="BD13" s="29">
        <v>2558</v>
      </c>
      <c r="BE13" s="30">
        <v>2252</v>
      </c>
      <c r="BF13" s="38">
        <v>4</v>
      </c>
      <c r="BG13" s="38">
        <v>4</v>
      </c>
      <c r="BH13" s="32">
        <f t="shared" si="36"/>
        <v>100</v>
      </c>
      <c r="BI13" s="31">
        <f t="shared" si="26"/>
        <v>0</v>
      </c>
      <c r="BJ13" s="39">
        <v>6</v>
      </c>
      <c r="BK13" s="35">
        <v>5</v>
      </c>
      <c r="BL13" s="26">
        <f t="shared" si="27"/>
        <v>83.3</v>
      </c>
      <c r="BM13" s="24">
        <f t="shared" si="28"/>
        <v>-1</v>
      </c>
      <c r="BN13" s="35">
        <v>92</v>
      </c>
      <c r="BO13" s="35">
        <v>69</v>
      </c>
      <c r="BP13" s="26">
        <f t="shared" si="29"/>
        <v>75</v>
      </c>
      <c r="BQ13" s="24">
        <f t="shared" si="30"/>
        <v>-23</v>
      </c>
      <c r="BR13" s="35">
        <v>84</v>
      </c>
      <c r="BS13" s="35">
        <v>55</v>
      </c>
      <c r="BT13" s="26">
        <f t="shared" si="31"/>
        <v>65.476190476190482</v>
      </c>
      <c r="BU13" s="24">
        <f t="shared" si="32"/>
        <v>-29</v>
      </c>
      <c r="BV13" s="40">
        <v>1290.7894736842106</v>
      </c>
      <c r="BW13" s="35">
        <v>3401.1627906976746</v>
      </c>
      <c r="BX13" s="24">
        <f t="shared" si="33"/>
        <v>2110.3733170134637</v>
      </c>
      <c r="BY13" s="35">
        <v>4</v>
      </c>
      <c r="BZ13" s="35">
        <v>2</v>
      </c>
      <c r="CA13" s="26">
        <f t="shared" si="34"/>
        <v>50</v>
      </c>
      <c r="CB13" s="24">
        <f t="shared" si="35"/>
        <v>-2</v>
      </c>
      <c r="CC13" s="35" t="s">
        <v>17</v>
      </c>
      <c r="CD13" s="35">
        <v>1792.6</v>
      </c>
      <c r="CE13" s="35">
        <v>3220</v>
      </c>
      <c r="CF13" s="24">
        <f t="shared" si="37"/>
        <v>1427.4</v>
      </c>
      <c r="CG13" s="41">
        <v>23</v>
      </c>
      <c r="CH13" s="41">
        <v>35</v>
      </c>
      <c r="CI13" s="27">
        <f t="shared" si="38"/>
        <v>12</v>
      </c>
      <c r="CJ13" s="33"/>
      <c r="CK13" s="33"/>
      <c r="CL13" s="33"/>
      <c r="CM13" s="33"/>
      <c r="CN13" s="5"/>
      <c r="CO13" s="5"/>
    </row>
    <row r="14" spans="1:93" s="11" customFormat="1" ht="23.25" customHeight="1">
      <c r="A14" s="34" t="s">
        <v>120</v>
      </c>
      <c r="B14" s="35">
        <v>511</v>
      </c>
      <c r="C14" s="36">
        <v>242</v>
      </c>
      <c r="D14" s="25">
        <f t="shared" si="0"/>
        <v>47.358121330724067</v>
      </c>
      <c r="E14" s="24">
        <f t="shared" si="1"/>
        <v>-269</v>
      </c>
      <c r="F14" s="35">
        <v>69</v>
      </c>
      <c r="G14" s="35">
        <v>96</v>
      </c>
      <c r="H14" s="25">
        <f t="shared" si="2"/>
        <v>139.13043478260869</v>
      </c>
      <c r="I14" s="24">
        <f t="shared" si="3"/>
        <v>27</v>
      </c>
      <c r="J14" s="35">
        <v>30</v>
      </c>
      <c r="K14" s="35">
        <v>49</v>
      </c>
      <c r="L14" s="25">
        <f t="shared" si="4"/>
        <v>163.33333333333334</v>
      </c>
      <c r="M14" s="24">
        <f t="shared" si="5"/>
        <v>19</v>
      </c>
      <c r="N14" s="37">
        <v>1</v>
      </c>
      <c r="O14" s="35">
        <v>0</v>
      </c>
      <c r="P14" s="26">
        <f t="shared" si="6"/>
        <v>0</v>
      </c>
      <c r="Q14" s="27">
        <f t="shared" si="7"/>
        <v>-1</v>
      </c>
      <c r="R14" s="35">
        <v>5</v>
      </c>
      <c r="S14" s="37">
        <v>28</v>
      </c>
      <c r="T14" s="26">
        <f t="shared" si="8"/>
        <v>560</v>
      </c>
      <c r="U14" s="24">
        <f t="shared" si="9"/>
        <v>23</v>
      </c>
      <c r="V14" s="27"/>
      <c r="W14" s="27"/>
      <c r="X14" s="26" t="e">
        <f t="shared" si="10"/>
        <v>#DIV/0!</v>
      </c>
      <c r="Y14" s="27">
        <f t="shared" si="11"/>
        <v>0</v>
      </c>
      <c r="Z14" s="35">
        <v>486</v>
      </c>
      <c r="AA14" s="35">
        <v>396</v>
      </c>
      <c r="AB14" s="25">
        <f t="shared" si="12"/>
        <v>81.481481481481481</v>
      </c>
      <c r="AC14" s="24">
        <f t="shared" si="13"/>
        <v>-90</v>
      </c>
      <c r="AD14" s="35">
        <v>338</v>
      </c>
      <c r="AE14" s="35">
        <v>196</v>
      </c>
      <c r="AF14" s="25">
        <f t="shared" si="14"/>
        <v>57.988165680473372</v>
      </c>
      <c r="AG14" s="24">
        <f t="shared" si="15"/>
        <v>-142</v>
      </c>
      <c r="AH14" s="35">
        <v>36</v>
      </c>
      <c r="AI14" s="36">
        <v>55</v>
      </c>
      <c r="AJ14" s="25">
        <f t="shared" si="16"/>
        <v>152.77777777777777</v>
      </c>
      <c r="AK14" s="24">
        <f t="shared" si="17"/>
        <v>19</v>
      </c>
      <c r="AL14" s="35">
        <v>0</v>
      </c>
      <c r="AM14" s="35">
        <v>0</v>
      </c>
      <c r="AN14" s="25"/>
      <c r="AO14" s="24">
        <f t="shared" si="18"/>
        <v>0</v>
      </c>
      <c r="AP14" s="35">
        <v>0</v>
      </c>
      <c r="AQ14" s="35">
        <v>0</v>
      </c>
      <c r="AR14" s="25"/>
      <c r="AS14" s="24">
        <f t="shared" si="20"/>
        <v>0</v>
      </c>
      <c r="AT14" s="35">
        <v>36</v>
      </c>
      <c r="AU14" s="35">
        <v>55</v>
      </c>
      <c r="AV14" s="25">
        <f t="shared" si="21"/>
        <v>152.77777777777777</v>
      </c>
      <c r="AW14" s="24">
        <f t="shared" si="22"/>
        <v>19</v>
      </c>
      <c r="AX14" s="35">
        <v>10</v>
      </c>
      <c r="AY14" s="35">
        <v>40</v>
      </c>
      <c r="AZ14" s="26">
        <f t="shared" si="23"/>
        <v>400</v>
      </c>
      <c r="BA14" s="24">
        <f t="shared" si="24"/>
        <v>30</v>
      </c>
      <c r="BB14" s="28">
        <f t="shared" si="25"/>
        <v>-3340</v>
      </c>
      <c r="BC14" s="29">
        <f t="shared" si="25"/>
        <v>-3404</v>
      </c>
      <c r="BD14" s="29">
        <v>3396</v>
      </c>
      <c r="BE14" s="30">
        <v>3463</v>
      </c>
      <c r="BF14" s="38">
        <v>26</v>
      </c>
      <c r="BG14" s="38">
        <v>32</v>
      </c>
      <c r="BH14" s="32">
        <f t="shared" si="36"/>
        <v>123.1</v>
      </c>
      <c r="BI14" s="31">
        <f t="shared" si="26"/>
        <v>6</v>
      </c>
      <c r="BJ14" s="39">
        <v>44</v>
      </c>
      <c r="BK14" s="35">
        <v>80</v>
      </c>
      <c r="BL14" s="26">
        <f t="shared" si="27"/>
        <v>181.8</v>
      </c>
      <c r="BM14" s="24">
        <f t="shared" si="28"/>
        <v>36</v>
      </c>
      <c r="BN14" s="35">
        <v>455</v>
      </c>
      <c r="BO14" s="35">
        <v>183</v>
      </c>
      <c r="BP14" s="26">
        <f t="shared" si="29"/>
        <v>40.219780219780219</v>
      </c>
      <c r="BQ14" s="24">
        <f t="shared" si="30"/>
        <v>-272</v>
      </c>
      <c r="BR14" s="35">
        <v>287</v>
      </c>
      <c r="BS14" s="35">
        <v>95</v>
      </c>
      <c r="BT14" s="26">
        <f t="shared" si="31"/>
        <v>33.10104529616725</v>
      </c>
      <c r="BU14" s="24">
        <f t="shared" si="32"/>
        <v>-192</v>
      </c>
      <c r="BV14" s="40">
        <v>1100.4237288135594</v>
      </c>
      <c r="BW14" s="35">
        <v>1863.6363636363637</v>
      </c>
      <c r="BX14" s="24">
        <f t="shared" si="33"/>
        <v>763.21263482280438</v>
      </c>
      <c r="BY14" s="35">
        <v>15</v>
      </c>
      <c r="BZ14" s="35">
        <v>32</v>
      </c>
      <c r="CA14" s="26">
        <f t="shared" si="34"/>
        <v>213.3</v>
      </c>
      <c r="CB14" s="24">
        <f t="shared" si="35"/>
        <v>17</v>
      </c>
      <c r="CC14" s="35" t="s">
        <v>17</v>
      </c>
      <c r="CD14" s="35">
        <v>2573.4899999999998</v>
      </c>
      <c r="CE14" s="35">
        <v>3581.25</v>
      </c>
      <c r="CF14" s="24">
        <f t="shared" si="37"/>
        <v>1007.7600000000002</v>
      </c>
      <c r="CG14" s="41">
        <v>30</v>
      </c>
      <c r="CH14" s="41">
        <v>6</v>
      </c>
      <c r="CI14" s="27">
        <f t="shared" si="38"/>
        <v>-24</v>
      </c>
      <c r="CJ14" s="33"/>
      <c r="CK14" s="33"/>
      <c r="CL14" s="33"/>
      <c r="CM14" s="33"/>
      <c r="CN14" s="5"/>
      <c r="CO14" s="5"/>
    </row>
    <row r="15" spans="1:93" s="11" customFormat="1" ht="23.25" customHeight="1">
      <c r="A15" s="34" t="s">
        <v>146</v>
      </c>
      <c r="B15" s="35">
        <v>629</v>
      </c>
      <c r="C15" s="36">
        <v>363</v>
      </c>
      <c r="D15" s="25">
        <f t="shared" si="0"/>
        <v>57.710651828298886</v>
      </c>
      <c r="E15" s="24">
        <f t="shared" si="1"/>
        <v>-266</v>
      </c>
      <c r="F15" s="35">
        <v>81</v>
      </c>
      <c r="G15" s="35">
        <v>75</v>
      </c>
      <c r="H15" s="25">
        <f t="shared" si="2"/>
        <v>92.592592592592595</v>
      </c>
      <c r="I15" s="24">
        <f t="shared" si="3"/>
        <v>-6</v>
      </c>
      <c r="J15" s="35">
        <v>48</v>
      </c>
      <c r="K15" s="35">
        <v>137</v>
      </c>
      <c r="L15" s="25">
        <f t="shared" si="4"/>
        <v>285.41666666666663</v>
      </c>
      <c r="M15" s="24">
        <f t="shared" si="5"/>
        <v>89</v>
      </c>
      <c r="N15" s="37">
        <v>1</v>
      </c>
      <c r="O15" s="35">
        <v>0</v>
      </c>
      <c r="P15" s="26">
        <f t="shared" si="6"/>
        <v>0</v>
      </c>
      <c r="Q15" s="27">
        <f t="shared" si="7"/>
        <v>-1</v>
      </c>
      <c r="R15" s="35">
        <v>23</v>
      </c>
      <c r="S15" s="37">
        <v>30</v>
      </c>
      <c r="T15" s="26">
        <f t="shared" si="8"/>
        <v>130.43478260869566</v>
      </c>
      <c r="U15" s="24">
        <f t="shared" si="9"/>
        <v>7</v>
      </c>
      <c r="V15" s="27"/>
      <c r="W15" s="27"/>
      <c r="X15" s="26" t="e">
        <f t="shared" si="10"/>
        <v>#DIV/0!</v>
      </c>
      <c r="Y15" s="27">
        <f t="shared" si="11"/>
        <v>0</v>
      </c>
      <c r="Z15" s="35">
        <v>540</v>
      </c>
      <c r="AA15" s="35">
        <v>552</v>
      </c>
      <c r="AB15" s="25">
        <f t="shared" si="12"/>
        <v>102.22222222222221</v>
      </c>
      <c r="AC15" s="24">
        <f t="shared" si="13"/>
        <v>12</v>
      </c>
      <c r="AD15" s="35">
        <v>476</v>
      </c>
      <c r="AE15" s="35">
        <v>322</v>
      </c>
      <c r="AF15" s="25">
        <f t="shared" si="14"/>
        <v>67.64705882352942</v>
      </c>
      <c r="AG15" s="24">
        <f t="shared" si="15"/>
        <v>-154</v>
      </c>
      <c r="AH15" s="35">
        <v>0</v>
      </c>
      <c r="AI15" s="36">
        <v>55</v>
      </c>
      <c r="AJ15" s="25"/>
      <c r="AK15" s="24">
        <f t="shared" si="17"/>
        <v>55</v>
      </c>
      <c r="AL15" s="35">
        <v>0</v>
      </c>
      <c r="AM15" s="35">
        <v>0</v>
      </c>
      <c r="AN15" s="25"/>
      <c r="AO15" s="24">
        <f t="shared" si="18"/>
        <v>0</v>
      </c>
      <c r="AP15" s="35">
        <v>0</v>
      </c>
      <c r="AQ15" s="35">
        <v>0</v>
      </c>
      <c r="AR15" s="25"/>
      <c r="AS15" s="24">
        <f t="shared" si="20"/>
        <v>0</v>
      </c>
      <c r="AT15" s="35">
        <v>0</v>
      </c>
      <c r="AU15" s="35">
        <v>55</v>
      </c>
      <c r="AV15" s="25"/>
      <c r="AW15" s="24">
        <f t="shared" si="22"/>
        <v>55</v>
      </c>
      <c r="AX15" s="35">
        <v>14</v>
      </c>
      <c r="AY15" s="35">
        <v>42</v>
      </c>
      <c r="AZ15" s="26">
        <f t="shared" si="23"/>
        <v>300</v>
      </c>
      <c r="BA15" s="24">
        <f t="shared" si="24"/>
        <v>28</v>
      </c>
      <c r="BB15" s="28">
        <f t="shared" si="25"/>
        <v>-4464</v>
      </c>
      <c r="BC15" s="29">
        <f t="shared" si="25"/>
        <v>-4443</v>
      </c>
      <c r="BD15" s="29">
        <v>4563</v>
      </c>
      <c r="BE15" s="30">
        <v>4514</v>
      </c>
      <c r="BF15" s="38">
        <v>22</v>
      </c>
      <c r="BG15" s="38">
        <v>29</v>
      </c>
      <c r="BH15" s="32">
        <f t="shared" si="36"/>
        <v>131.80000000000001</v>
      </c>
      <c r="BI15" s="31">
        <f t="shared" si="26"/>
        <v>7</v>
      </c>
      <c r="BJ15" s="39">
        <v>81</v>
      </c>
      <c r="BK15" s="35">
        <v>166</v>
      </c>
      <c r="BL15" s="26">
        <f t="shared" si="27"/>
        <v>204.9</v>
      </c>
      <c r="BM15" s="24">
        <f t="shared" si="28"/>
        <v>85</v>
      </c>
      <c r="BN15" s="35">
        <v>530</v>
      </c>
      <c r="BO15" s="35">
        <v>292</v>
      </c>
      <c r="BP15" s="26">
        <f t="shared" si="29"/>
        <v>55.094339622641506</v>
      </c>
      <c r="BQ15" s="24">
        <f t="shared" si="30"/>
        <v>-238</v>
      </c>
      <c r="BR15" s="35">
        <v>400</v>
      </c>
      <c r="BS15" s="35">
        <v>233</v>
      </c>
      <c r="BT15" s="26">
        <f t="shared" si="31"/>
        <v>58.25</v>
      </c>
      <c r="BU15" s="24">
        <f t="shared" si="32"/>
        <v>-167</v>
      </c>
      <c r="BV15" s="40">
        <v>1293.0069930069931</v>
      </c>
      <c r="BW15" s="35">
        <v>1910.5726872246696</v>
      </c>
      <c r="BX15" s="24">
        <f t="shared" si="33"/>
        <v>617.56569421767654</v>
      </c>
      <c r="BY15" s="35">
        <v>12</v>
      </c>
      <c r="BZ15" s="35">
        <v>16</v>
      </c>
      <c r="CA15" s="26">
        <f t="shared" si="34"/>
        <v>133.30000000000001</v>
      </c>
      <c r="CB15" s="24">
        <f t="shared" si="35"/>
        <v>4</v>
      </c>
      <c r="CC15" s="35" t="s">
        <v>17</v>
      </c>
      <c r="CD15" s="35">
        <v>2318.33</v>
      </c>
      <c r="CE15" s="35">
        <v>3826.94</v>
      </c>
      <c r="CF15" s="24">
        <f t="shared" si="37"/>
        <v>1508.6100000000001</v>
      </c>
      <c r="CG15" s="41">
        <v>44</v>
      </c>
      <c r="CH15" s="41">
        <v>18</v>
      </c>
      <c r="CI15" s="27">
        <f t="shared" si="38"/>
        <v>-26</v>
      </c>
      <c r="CJ15" s="33"/>
      <c r="CK15" s="33"/>
      <c r="CL15" s="33"/>
      <c r="CM15" s="33"/>
      <c r="CN15" s="5"/>
      <c r="CO15" s="5"/>
    </row>
    <row r="16" spans="1:93" s="43" customFormat="1" ht="23.25" customHeight="1">
      <c r="A16" s="42" t="s">
        <v>122</v>
      </c>
      <c r="B16" s="35">
        <v>753</v>
      </c>
      <c r="C16" s="36">
        <v>512</v>
      </c>
      <c r="D16" s="25">
        <f t="shared" si="0"/>
        <v>67.994687915006637</v>
      </c>
      <c r="E16" s="24">
        <f t="shared" si="1"/>
        <v>-241</v>
      </c>
      <c r="F16" s="35">
        <v>88</v>
      </c>
      <c r="G16" s="35">
        <v>134</v>
      </c>
      <c r="H16" s="25">
        <f t="shared" si="2"/>
        <v>152.27272727272728</v>
      </c>
      <c r="I16" s="24">
        <f t="shared" si="3"/>
        <v>46</v>
      </c>
      <c r="J16" s="35">
        <v>33</v>
      </c>
      <c r="K16" s="35">
        <v>76</v>
      </c>
      <c r="L16" s="25">
        <f t="shared" si="4"/>
        <v>230.30303030303031</v>
      </c>
      <c r="M16" s="24">
        <f t="shared" si="5"/>
        <v>43</v>
      </c>
      <c r="N16" s="37">
        <v>8</v>
      </c>
      <c r="O16" s="35">
        <v>8</v>
      </c>
      <c r="P16" s="26">
        <f t="shared" si="6"/>
        <v>100</v>
      </c>
      <c r="Q16" s="27">
        <f t="shared" si="7"/>
        <v>0</v>
      </c>
      <c r="R16" s="35">
        <v>12</v>
      </c>
      <c r="S16" s="37">
        <v>42</v>
      </c>
      <c r="T16" s="26">
        <f t="shared" si="8"/>
        <v>350</v>
      </c>
      <c r="U16" s="24">
        <f t="shared" si="9"/>
        <v>30</v>
      </c>
      <c r="V16" s="27"/>
      <c r="W16" s="27"/>
      <c r="X16" s="26" t="e">
        <f t="shared" si="10"/>
        <v>#DIV/0!</v>
      </c>
      <c r="Y16" s="27" t="s">
        <v>17</v>
      </c>
      <c r="Z16" s="35">
        <v>693</v>
      </c>
      <c r="AA16" s="35">
        <v>567</v>
      </c>
      <c r="AB16" s="25">
        <f t="shared" si="12"/>
        <v>81.818181818181827</v>
      </c>
      <c r="AC16" s="24">
        <f t="shared" si="13"/>
        <v>-126</v>
      </c>
      <c r="AD16" s="35">
        <v>476</v>
      </c>
      <c r="AE16" s="35">
        <v>422</v>
      </c>
      <c r="AF16" s="25">
        <f t="shared" si="14"/>
        <v>88.65546218487394</v>
      </c>
      <c r="AG16" s="24">
        <f t="shared" si="15"/>
        <v>-54</v>
      </c>
      <c r="AH16" s="35">
        <v>82</v>
      </c>
      <c r="AI16" s="36">
        <v>0</v>
      </c>
      <c r="AJ16" s="25">
        <f t="shared" si="16"/>
        <v>0</v>
      </c>
      <c r="AK16" s="24">
        <f t="shared" si="17"/>
        <v>-82</v>
      </c>
      <c r="AL16" s="35">
        <v>0</v>
      </c>
      <c r="AM16" s="35">
        <v>0</v>
      </c>
      <c r="AN16" s="25"/>
      <c r="AO16" s="24">
        <f t="shared" si="18"/>
        <v>0</v>
      </c>
      <c r="AP16" s="35">
        <v>0</v>
      </c>
      <c r="AQ16" s="35">
        <v>0</v>
      </c>
      <c r="AR16" s="25"/>
      <c r="AS16" s="24">
        <f t="shared" si="20"/>
        <v>0</v>
      </c>
      <c r="AT16" s="35">
        <v>82</v>
      </c>
      <c r="AU16" s="35">
        <v>0</v>
      </c>
      <c r="AV16" s="25">
        <f t="shared" si="21"/>
        <v>0</v>
      </c>
      <c r="AW16" s="24">
        <f t="shared" si="22"/>
        <v>-82</v>
      </c>
      <c r="AX16" s="35">
        <v>0</v>
      </c>
      <c r="AY16" s="35">
        <v>17</v>
      </c>
      <c r="AZ16" s="26"/>
      <c r="BA16" s="24">
        <f t="shared" si="24"/>
        <v>17</v>
      </c>
      <c r="BB16" s="28">
        <f t="shared" si="25"/>
        <v>-2307</v>
      </c>
      <c r="BC16" s="29">
        <f t="shared" si="25"/>
        <v>-2680</v>
      </c>
      <c r="BD16" s="29">
        <v>2397</v>
      </c>
      <c r="BE16" s="30">
        <v>2796</v>
      </c>
      <c r="BF16" s="38">
        <v>27</v>
      </c>
      <c r="BG16" s="38">
        <v>53</v>
      </c>
      <c r="BH16" s="32">
        <f t="shared" si="36"/>
        <v>196.3</v>
      </c>
      <c r="BI16" s="31">
        <f t="shared" si="26"/>
        <v>26</v>
      </c>
      <c r="BJ16" s="39">
        <v>61</v>
      </c>
      <c r="BK16" s="35">
        <v>149</v>
      </c>
      <c r="BL16" s="26">
        <f t="shared" si="27"/>
        <v>244.3</v>
      </c>
      <c r="BM16" s="24">
        <f t="shared" si="28"/>
        <v>88</v>
      </c>
      <c r="BN16" s="35">
        <v>663</v>
      </c>
      <c r="BO16" s="35">
        <v>396</v>
      </c>
      <c r="BP16" s="26">
        <f t="shared" si="29"/>
        <v>59.728506787330318</v>
      </c>
      <c r="BQ16" s="24">
        <f t="shared" si="30"/>
        <v>-267</v>
      </c>
      <c r="BR16" s="35">
        <v>459</v>
      </c>
      <c r="BS16" s="35">
        <v>278</v>
      </c>
      <c r="BT16" s="26">
        <f t="shared" si="31"/>
        <v>60.566448801742922</v>
      </c>
      <c r="BU16" s="24">
        <f t="shared" si="32"/>
        <v>-181</v>
      </c>
      <c r="BV16" s="40">
        <v>1637.7440347071583</v>
      </c>
      <c r="BW16" s="35">
        <v>2747.2413793103447</v>
      </c>
      <c r="BX16" s="24">
        <f t="shared" si="33"/>
        <v>1109.4973446031863</v>
      </c>
      <c r="BY16" s="35">
        <v>29</v>
      </c>
      <c r="BZ16" s="35">
        <v>63</v>
      </c>
      <c r="CA16" s="26">
        <f t="shared" si="34"/>
        <v>217.2</v>
      </c>
      <c r="CB16" s="24">
        <f t="shared" si="35"/>
        <v>34</v>
      </c>
      <c r="CC16" s="35" t="s">
        <v>17</v>
      </c>
      <c r="CD16" s="35">
        <v>2157.7600000000002</v>
      </c>
      <c r="CE16" s="35">
        <v>3302.62</v>
      </c>
      <c r="CF16" s="24">
        <f t="shared" si="37"/>
        <v>1144.8599999999997</v>
      </c>
      <c r="CG16" s="41">
        <v>23</v>
      </c>
      <c r="CH16" s="41">
        <v>6</v>
      </c>
      <c r="CI16" s="27">
        <f t="shared" si="38"/>
        <v>-17</v>
      </c>
      <c r="CJ16" s="33"/>
      <c r="CK16" s="33"/>
      <c r="CL16" s="33"/>
      <c r="CM16" s="33"/>
      <c r="CN16" s="5"/>
      <c r="CO16" s="5"/>
    </row>
    <row r="17" spans="1:93" s="11" customFormat="1" ht="23.25" customHeight="1">
      <c r="A17" s="34" t="s">
        <v>123</v>
      </c>
      <c r="B17" s="35">
        <v>1340</v>
      </c>
      <c r="C17" s="36">
        <v>1167</v>
      </c>
      <c r="D17" s="25">
        <f t="shared" si="0"/>
        <v>87.089552238805965</v>
      </c>
      <c r="E17" s="24">
        <f t="shared" si="1"/>
        <v>-173</v>
      </c>
      <c r="F17" s="35">
        <v>290</v>
      </c>
      <c r="G17" s="35">
        <v>298</v>
      </c>
      <c r="H17" s="25">
        <f t="shared" si="2"/>
        <v>102.75862068965517</v>
      </c>
      <c r="I17" s="24">
        <f t="shared" si="3"/>
        <v>8</v>
      </c>
      <c r="J17" s="35">
        <v>138</v>
      </c>
      <c r="K17" s="35">
        <v>153</v>
      </c>
      <c r="L17" s="25">
        <f t="shared" si="4"/>
        <v>110.86956521739131</v>
      </c>
      <c r="M17" s="24">
        <f t="shared" si="5"/>
        <v>15</v>
      </c>
      <c r="N17" s="37">
        <v>3</v>
      </c>
      <c r="O17" s="35">
        <v>5</v>
      </c>
      <c r="P17" s="26">
        <f t="shared" si="6"/>
        <v>166.66666666666669</v>
      </c>
      <c r="Q17" s="27">
        <f t="shared" si="7"/>
        <v>2</v>
      </c>
      <c r="R17" s="35">
        <v>40</v>
      </c>
      <c r="S17" s="37">
        <v>125</v>
      </c>
      <c r="T17" s="26">
        <f t="shared" si="8"/>
        <v>312.5</v>
      </c>
      <c r="U17" s="24">
        <f t="shared" si="9"/>
        <v>85</v>
      </c>
      <c r="V17" s="27"/>
      <c r="W17" s="27"/>
      <c r="X17" s="26" t="e">
        <f t="shared" si="10"/>
        <v>#DIV/0!</v>
      </c>
      <c r="Y17" s="27">
        <f t="shared" ref="Y17:Y30" si="39">W17-V17</f>
        <v>0</v>
      </c>
      <c r="Z17" s="35">
        <v>1093</v>
      </c>
      <c r="AA17" s="35">
        <v>1157</v>
      </c>
      <c r="AB17" s="25">
        <f t="shared" si="12"/>
        <v>105.85544373284539</v>
      </c>
      <c r="AC17" s="24">
        <f t="shared" si="13"/>
        <v>64</v>
      </c>
      <c r="AD17" s="35">
        <v>815</v>
      </c>
      <c r="AE17" s="35">
        <v>901</v>
      </c>
      <c r="AF17" s="25">
        <f t="shared" si="14"/>
        <v>110.5521472392638</v>
      </c>
      <c r="AG17" s="24">
        <f t="shared" si="15"/>
        <v>86</v>
      </c>
      <c r="AH17" s="35">
        <v>10</v>
      </c>
      <c r="AI17" s="36">
        <v>63</v>
      </c>
      <c r="AJ17" s="25">
        <f t="shared" si="16"/>
        <v>630</v>
      </c>
      <c r="AK17" s="24">
        <f t="shared" si="17"/>
        <v>53</v>
      </c>
      <c r="AL17" s="35">
        <v>4</v>
      </c>
      <c r="AM17" s="35">
        <v>0</v>
      </c>
      <c r="AN17" s="25">
        <f t="shared" ref="AN17:AN33" si="40">AM17/AL17*100</f>
        <v>0</v>
      </c>
      <c r="AO17" s="24">
        <f t="shared" si="18"/>
        <v>-4</v>
      </c>
      <c r="AP17" s="35">
        <v>4</v>
      </c>
      <c r="AQ17" s="35">
        <v>0</v>
      </c>
      <c r="AR17" s="25">
        <f t="shared" si="19"/>
        <v>0</v>
      </c>
      <c r="AS17" s="24">
        <f t="shared" si="20"/>
        <v>-4</v>
      </c>
      <c r="AT17" s="35">
        <v>2</v>
      </c>
      <c r="AU17" s="35">
        <v>63</v>
      </c>
      <c r="AV17" s="25">
        <f t="shared" si="21"/>
        <v>3150</v>
      </c>
      <c r="AW17" s="24">
        <f t="shared" si="22"/>
        <v>61</v>
      </c>
      <c r="AX17" s="35">
        <v>31</v>
      </c>
      <c r="AY17" s="35">
        <v>65</v>
      </c>
      <c r="AZ17" s="26">
        <f t="shared" si="23"/>
        <v>209.67741935483869</v>
      </c>
      <c r="BA17" s="24">
        <f t="shared" si="24"/>
        <v>34</v>
      </c>
      <c r="BB17" s="28">
        <f t="shared" si="25"/>
        <v>-5103</v>
      </c>
      <c r="BC17" s="29">
        <f t="shared" si="25"/>
        <v>-4553</v>
      </c>
      <c r="BD17" s="29">
        <v>5375</v>
      </c>
      <c r="BE17" s="30">
        <v>4751</v>
      </c>
      <c r="BF17" s="38">
        <v>79</v>
      </c>
      <c r="BG17" s="38">
        <v>113</v>
      </c>
      <c r="BH17" s="32">
        <f t="shared" si="36"/>
        <v>143</v>
      </c>
      <c r="BI17" s="31">
        <f t="shared" si="26"/>
        <v>34</v>
      </c>
      <c r="BJ17" s="39">
        <v>166</v>
      </c>
      <c r="BK17" s="35">
        <v>275</v>
      </c>
      <c r="BL17" s="26">
        <f t="shared" si="27"/>
        <v>165.7</v>
      </c>
      <c r="BM17" s="24">
        <f t="shared" si="28"/>
        <v>109</v>
      </c>
      <c r="BN17" s="35">
        <v>1068</v>
      </c>
      <c r="BO17" s="35">
        <v>969</v>
      </c>
      <c r="BP17" s="26">
        <f t="shared" si="29"/>
        <v>90.730337078651687</v>
      </c>
      <c r="BQ17" s="24">
        <f t="shared" si="30"/>
        <v>-99</v>
      </c>
      <c r="BR17" s="35">
        <v>752</v>
      </c>
      <c r="BS17" s="35">
        <v>573</v>
      </c>
      <c r="BT17" s="26">
        <f t="shared" si="31"/>
        <v>76.196808510638306</v>
      </c>
      <c r="BU17" s="24">
        <f t="shared" si="32"/>
        <v>-179</v>
      </c>
      <c r="BV17" s="40">
        <v>1318.5074626865671</v>
      </c>
      <c r="BW17" s="35">
        <v>1580</v>
      </c>
      <c r="BX17" s="24">
        <f t="shared" si="33"/>
        <v>261.49253731343288</v>
      </c>
      <c r="BY17" s="35">
        <v>27</v>
      </c>
      <c r="BZ17" s="35">
        <v>119</v>
      </c>
      <c r="CA17" s="26">
        <f t="shared" si="34"/>
        <v>440.7</v>
      </c>
      <c r="CB17" s="24">
        <f t="shared" si="35"/>
        <v>92</v>
      </c>
      <c r="CC17" s="35" t="s">
        <v>17</v>
      </c>
      <c r="CD17" s="35">
        <v>2017.7</v>
      </c>
      <c r="CE17" s="35">
        <v>3320.08</v>
      </c>
      <c r="CF17" s="24">
        <f t="shared" si="37"/>
        <v>1302.3799999999999</v>
      </c>
      <c r="CG17" s="41">
        <v>40</v>
      </c>
      <c r="CH17" s="41">
        <v>8</v>
      </c>
      <c r="CI17" s="27">
        <f t="shared" si="38"/>
        <v>-32</v>
      </c>
      <c r="CJ17" s="33"/>
      <c r="CK17" s="33"/>
      <c r="CL17" s="33"/>
      <c r="CM17" s="33"/>
      <c r="CN17" s="5"/>
      <c r="CO17" s="5"/>
    </row>
    <row r="18" spans="1:93" s="11" customFormat="1" ht="23.25" customHeight="1">
      <c r="A18" s="34" t="s">
        <v>124</v>
      </c>
      <c r="B18" s="35">
        <v>1004</v>
      </c>
      <c r="C18" s="36">
        <v>862</v>
      </c>
      <c r="D18" s="25">
        <f t="shared" si="0"/>
        <v>85.856573705179287</v>
      </c>
      <c r="E18" s="24">
        <f t="shared" si="1"/>
        <v>-142</v>
      </c>
      <c r="F18" s="35">
        <v>130</v>
      </c>
      <c r="G18" s="35">
        <v>164</v>
      </c>
      <c r="H18" s="25">
        <f t="shared" si="2"/>
        <v>126.15384615384615</v>
      </c>
      <c r="I18" s="24">
        <f t="shared" si="3"/>
        <v>34</v>
      </c>
      <c r="J18" s="35">
        <v>52</v>
      </c>
      <c r="K18" s="35">
        <v>105</v>
      </c>
      <c r="L18" s="25">
        <f t="shared" si="4"/>
        <v>201.92307692307691</v>
      </c>
      <c r="M18" s="24">
        <f t="shared" si="5"/>
        <v>53</v>
      </c>
      <c r="N18" s="37">
        <v>4</v>
      </c>
      <c r="O18" s="35">
        <v>4</v>
      </c>
      <c r="P18" s="26">
        <f t="shared" si="6"/>
        <v>100</v>
      </c>
      <c r="Q18" s="27">
        <f t="shared" si="7"/>
        <v>0</v>
      </c>
      <c r="R18" s="35">
        <v>32</v>
      </c>
      <c r="S18" s="37">
        <v>59</v>
      </c>
      <c r="T18" s="26">
        <f t="shared" si="8"/>
        <v>184.375</v>
      </c>
      <c r="U18" s="24">
        <f t="shared" si="9"/>
        <v>27</v>
      </c>
      <c r="V18" s="27"/>
      <c r="W18" s="27"/>
      <c r="X18" s="26" t="e">
        <f t="shared" si="10"/>
        <v>#DIV/0!</v>
      </c>
      <c r="Y18" s="27">
        <f t="shared" si="39"/>
        <v>0</v>
      </c>
      <c r="Z18" s="35">
        <v>1187</v>
      </c>
      <c r="AA18" s="35">
        <v>1324</v>
      </c>
      <c r="AB18" s="25">
        <f t="shared" si="12"/>
        <v>111.54170176916595</v>
      </c>
      <c r="AC18" s="24">
        <f t="shared" si="13"/>
        <v>137</v>
      </c>
      <c r="AD18" s="35">
        <v>757</v>
      </c>
      <c r="AE18" s="35">
        <v>746</v>
      </c>
      <c r="AF18" s="25">
        <f t="shared" si="14"/>
        <v>98.546895640686927</v>
      </c>
      <c r="AG18" s="24">
        <f t="shared" si="15"/>
        <v>-11</v>
      </c>
      <c r="AH18" s="35">
        <v>30</v>
      </c>
      <c r="AI18" s="36">
        <v>75</v>
      </c>
      <c r="AJ18" s="25">
        <f t="shared" si="16"/>
        <v>250</v>
      </c>
      <c r="AK18" s="24">
        <f t="shared" si="17"/>
        <v>45</v>
      </c>
      <c r="AL18" s="35">
        <v>0</v>
      </c>
      <c r="AM18" s="35">
        <v>46</v>
      </c>
      <c r="AN18" s="25"/>
      <c r="AO18" s="24">
        <f t="shared" si="18"/>
        <v>46</v>
      </c>
      <c r="AP18" s="35">
        <v>5</v>
      </c>
      <c r="AQ18" s="35">
        <v>9</v>
      </c>
      <c r="AR18" s="25">
        <f t="shared" si="19"/>
        <v>180</v>
      </c>
      <c r="AS18" s="24">
        <f t="shared" si="20"/>
        <v>4</v>
      </c>
      <c r="AT18" s="35">
        <v>25</v>
      </c>
      <c r="AU18" s="35">
        <v>20</v>
      </c>
      <c r="AV18" s="25">
        <f t="shared" si="21"/>
        <v>80</v>
      </c>
      <c r="AW18" s="24">
        <f t="shared" si="22"/>
        <v>-5</v>
      </c>
      <c r="AX18" s="35">
        <v>25</v>
      </c>
      <c r="AY18" s="35">
        <v>43</v>
      </c>
      <c r="AZ18" s="26">
        <f t="shared" si="23"/>
        <v>172</v>
      </c>
      <c r="BA18" s="24">
        <f t="shared" si="24"/>
        <v>18</v>
      </c>
      <c r="BB18" s="28">
        <f t="shared" si="25"/>
        <v>-3658</v>
      </c>
      <c r="BC18" s="29">
        <f t="shared" si="25"/>
        <v>-3480</v>
      </c>
      <c r="BD18" s="29">
        <v>3773</v>
      </c>
      <c r="BE18" s="30">
        <v>3588</v>
      </c>
      <c r="BF18" s="38">
        <v>43</v>
      </c>
      <c r="BG18" s="38">
        <v>63</v>
      </c>
      <c r="BH18" s="32">
        <f t="shared" si="36"/>
        <v>146.5</v>
      </c>
      <c r="BI18" s="31">
        <f t="shared" si="26"/>
        <v>20</v>
      </c>
      <c r="BJ18" s="39">
        <v>85</v>
      </c>
      <c r="BK18" s="35">
        <v>149</v>
      </c>
      <c r="BL18" s="26">
        <f t="shared" si="27"/>
        <v>175.3</v>
      </c>
      <c r="BM18" s="24">
        <f t="shared" si="28"/>
        <v>64</v>
      </c>
      <c r="BN18" s="35">
        <v>889</v>
      </c>
      <c r="BO18" s="35">
        <v>754</v>
      </c>
      <c r="BP18" s="26">
        <f t="shared" si="29"/>
        <v>84.814398200224971</v>
      </c>
      <c r="BQ18" s="24">
        <f t="shared" si="30"/>
        <v>-135</v>
      </c>
      <c r="BR18" s="35">
        <v>665</v>
      </c>
      <c r="BS18" s="35">
        <v>547</v>
      </c>
      <c r="BT18" s="26">
        <f t="shared" si="31"/>
        <v>82.255639097744364</v>
      </c>
      <c r="BU18" s="24">
        <f t="shared" si="32"/>
        <v>-118</v>
      </c>
      <c r="BV18" s="40">
        <v>1247.457627118644</v>
      </c>
      <c r="BW18" s="35">
        <v>1822.9885057471265</v>
      </c>
      <c r="BX18" s="24">
        <f t="shared" si="33"/>
        <v>575.53087862848247</v>
      </c>
      <c r="BY18" s="35">
        <v>33</v>
      </c>
      <c r="BZ18" s="35">
        <v>51</v>
      </c>
      <c r="CA18" s="26">
        <f t="shared" si="34"/>
        <v>154.5</v>
      </c>
      <c r="CB18" s="24">
        <f t="shared" si="35"/>
        <v>18</v>
      </c>
      <c r="CC18" s="35" t="s">
        <v>17</v>
      </c>
      <c r="CD18" s="35">
        <v>2239.5</v>
      </c>
      <c r="CE18" s="35">
        <v>3264.9</v>
      </c>
      <c r="CF18" s="24">
        <f t="shared" si="37"/>
        <v>1025.4000000000001</v>
      </c>
      <c r="CG18" s="41">
        <v>27</v>
      </c>
      <c r="CH18" s="41">
        <v>15</v>
      </c>
      <c r="CI18" s="27">
        <f t="shared" si="38"/>
        <v>-12</v>
      </c>
      <c r="CJ18" s="33"/>
      <c r="CK18" s="33"/>
      <c r="CL18" s="33"/>
      <c r="CM18" s="33"/>
      <c r="CN18" s="5"/>
      <c r="CO18" s="5"/>
    </row>
    <row r="19" spans="1:93" s="11" customFormat="1" ht="23.25" customHeight="1">
      <c r="A19" s="34" t="s">
        <v>125</v>
      </c>
      <c r="B19" s="35">
        <v>2139</v>
      </c>
      <c r="C19" s="36">
        <v>1607</v>
      </c>
      <c r="D19" s="25">
        <f t="shared" si="0"/>
        <v>75.128564749883125</v>
      </c>
      <c r="E19" s="24">
        <f t="shared" si="1"/>
        <v>-532</v>
      </c>
      <c r="F19" s="35">
        <v>284</v>
      </c>
      <c r="G19" s="35">
        <v>409</v>
      </c>
      <c r="H19" s="25">
        <f t="shared" si="2"/>
        <v>144.01408450704224</v>
      </c>
      <c r="I19" s="24">
        <f t="shared" si="3"/>
        <v>125</v>
      </c>
      <c r="J19" s="35">
        <v>102</v>
      </c>
      <c r="K19" s="35">
        <v>184</v>
      </c>
      <c r="L19" s="25">
        <f t="shared" si="4"/>
        <v>180.39215686274511</v>
      </c>
      <c r="M19" s="24">
        <f t="shared" si="5"/>
        <v>82</v>
      </c>
      <c r="N19" s="37">
        <v>2</v>
      </c>
      <c r="O19" s="35">
        <v>10</v>
      </c>
      <c r="P19" s="26">
        <f t="shared" si="6"/>
        <v>500</v>
      </c>
      <c r="Q19" s="27">
        <f t="shared" si="7"/>
        <v>8</v>
      </c>
      <c r="R19" s="35">
        <v>89</v>
      </c>
      <c r="S19" s="37">
        <v>142</v>
      </c>
      <c r="T19" s="26">
        <f t="shared" si="8"/>
        <v>159.55056179775281</v>
      </c>
      <c r="U19" s="24">
        <f t="shared" si="9"/>
        <v>53</v>
      </c>
      <c r="V19" s="27"/>
      <c r="W19" s="27"/>
      <c r="X19" s="26" t="e">
        <f t="shared" si="10"/>
        <v>#DIV/0!</v>
      </c>
      <c r="Y19" s="27">
        <f t="shared" si="39"/>
        <v>0</v>
      </c>
      <c r="Z19" s="35">
        <v>1434</v>
      </c>
      <c r="AA19" s="35">
        <v>1470</v>
      </c>
      <c r="AB19" s="25">
        <f t="shared" si="12"/>
        <v>102.51046025104603</v>
      </c>
      <c r="AC19" s="24">
        <f t="shared" si="13"/>
        <v>36</v>
      </c>
      <c r="AD19" s="35">
        <v>1286</v>
      </c>
      <c r="AE19" s="35">
        <v>1279</v>
      </c>
      <c r="AF19" s="25">
        <f t="shared" si="14"/>
        <v>99.455676516329703</v>
      </c>
      <c r="AG19" s="24">
        <f t="shared" si="15"/>
        <v>-7</v>
      </c>
      <c r="AH19" s="35">
        <v>0</v>
      </c>
      <c r="AI19" s="36">
        <v>65</v>
      </c>
      <c r="AJ19" s="25"/>
      <c r="AK19" s="24">
        <f t="shared" si="17"/>
        <v>65</v>
      </c>
      <c r="AL19" s="35">
        <v>0</v>
      </c>
      <c r="AM19" s="35">
        <v>0</v>
      </c>
      <c r="AN19" s="25"/>
      <c r="AO19" s="24">
        <f t="shared" si="18"/>
        <v>0</v>
      </c>
      <c r="AP19" s="35">
        <v>0</v>
      </c>
      <c r="AQ19" s="35">
        <v>0</v>
      </c>
      <c r="AR19" s="25"/>
      <c r="AS19" s="24">
        <f t="shared" si="20"/>
        <v>0</v>
      </c>
      <c r="AT19" s="35">
        <v>0</v>
      </c>
      <c r="AU19" s="35">
        <v>65</v>
      </c>
      <c r="AV19" s="25"/>
      <c r="AW19" s="24">
        <f t="shared" si="22"/>
        <v>65</v>
      </c>
      <c r="AX19" s="35">
        <v>11</v>
      </c>
      <c r="AY19" s="35">
        <v>73</v>
      </c>
      <c r="AZ19" s="26">
        <f t="shared" si="23"/>
        <v>663.63636363636363</v>
      </c>
      <c r="BA19" s="24">
        <f t="shared" si="24"/>
        <v>62</v>
      </c>
      <c r="BB19" s="28">
        <f t="shared" si="25"/>
        <v>-5032</v>
      </c>
      <c r="BC19" s="29">
        <f t="shared" si="25"/>
        <v>-4377</v>
      </c>
      <c r="BD19" s="29">
        <v>5273</v>
      </c>
      <c r="BE19" s="30">
        <v>4674</v>
      </c>
      <c r="BF19" s="38">
        <v>119</v>
      </c>
      <c r="BG19" s="38">
        <v>148</v>
      </c>
      <c r="BH19" s="32">
        <f t="shared" si="36"/>
        <v>124.4</v>
      </c>
      <c r="BI19" s="31">
        <f t="shared" si="26"/>
        <v>29</v>
      </c>
      <c r="BJ19" s="39">
        <v>203</v>
      </c>
      <c r="BK19" s="35">
        <v>304</v>
      </c>
      <c r="BL19" s="26">
        <f t="shared" si="27"/>
        <v>149.80000000000001</v>
      </c>
      <c r="BM19" s="24">
        <f t="shared" si="28"/>
        <v>101</v>
      </c>
      <c r="BN19" s="35">
        <v>1898</v>
      </c>
      <c r="BO19" s="35">
        <v>1310</v>
      </c>
      <c r="BP19" s="26">
        <f t="shared" si="29"/>
        <v>69.020021074815602</v>
      </c>
      <c r="BQ19" s="24">
        <f t="shared" si="30"/>
        <v>-588</v>
      </c>
      <c r="BR19" s="35">
        <v>1523</v>
      </c>
      <c r="BS19" s="35">
        <v>972</v>
      </c>
      <c r="BT19" s="26">
        <f t="shared" si="31"/>
        <v>63.821405121470789</v>
      </c>
      <c r="BU19" s="24">
        <f t="shared" si="32"/>
        <v>-551</v>
      </c>
      <c r="BV19" s="40">
        <v>1378.8681948424069</v>
      </c>
      <c r="BW19" s="35">
        <v>1960.3053435114505</v>
      </c>
      <c r="BX19" s="24">
        <f t="shared" si="33"/>
        <v>581.43714866904361</v>
      </c>
      <c r="BY19" s="35">
        <v>93</v>
      </c>
      <c r="BZ19" s="35">
        <v>108</v>
      </c>
      <c r="CA19" s="26">
        <f t="shared" si="34"/>
        <v>116.1</v>
      </c>
      <c r="CB19" s="24">
        <f t="shared" si="35"/>
        <v>15</v>
      </c>
      <c r="CC19" s="35" t="s">
        <v>17</v>
      </c>
      <c r="CD19" s="35">
        <v>2180.9299999999998</v>
      </c>
      <c r="CE19" s="35">
        <v>3622.23</v>
      </c>
      <c r="CF19" s="24">
        <f t="shared" si="37"/>
        <v>1441.3000000000002</v>
      </c>
      <c r="CG19" s="41">
        <v>20</v>
      </c>
      <c r="CH19" s="41">
        <v>12</v>
      </c>
      <c r="CI19" s="27">
        <f t="shared" si="38"/>
        <v>-8</v>
      </c>
      <c r="CJ19" s="33"/>
      <c r="CK19" s="33"/>
      <c r="CL19" s="33"/>
      <c r="CM19" s="33"/>
      <c r="CN19" s="5"/>
      <c r="CO19" s="5"/>
    </row>
    <row r="20" spans="1:93" s="11" customFormat="1" ht="23.25" customHeight="1">
      <c r="A20" s="34" t="s">
        <v>147</v>
      </c>
      <c r="B20" s="35">
        <v>768</v>
      </c>
      <c r="C20" s="36">
        <v>484</v>
      </c>
      <c r="D20" s="25">
        <f t="shared" si="0"/>
        <v>63.020833333333336</v>
      </c>
      <c r="E20" s="24">
        <f t="shared" si="1"/>
        <v>-284</v>
      </c>
      <c r="F20" s="35">
        <v>115</v>
      </c>
      <c r="G20" s="35">
        <v>108</v>
      </c>
      <c r="H20" s="25">
        <f t="shared" si="2"/>
        <v>93.913043478260875</v>
      </c>
      <c r="I20" s="24">
        <f t="shared" si="3"/>
        <v>-7</v>
      </c>
      <c r="J20" s="35">
        <v>32</v>
      </c>
      <c r="K20" s="35">
        <v>85</v>
      </c>
      <c r="L20" s="25">
        <f t="shared" si="4"/>
        <v>265.625</v>
      </c>
      <c r="M20" s="24">
        <f t="shared" si="5"/>
        <v>53</v>
      </c>
      <c r="N20" s="37">
        <v>1</v>
      </c>
      <c r="O20" s="35">
        <v>0</v>
      </c>
      <c r="P20" s="26">
        <f t="shared" si="6"/>
        <v>0</v>
      </c>
      <c r="Q20" s="27">
        <f t="shared" si="7"/>
        <v>-1</v>
      </c>
      <c r="R20" s="35">
        <v>20</v>
      </c>
      <c r="S20" s="37">
        <v>43</v>
      </c>
      <c r="T20" s="26">
        <f t="shared" si="8"/>
        <v>215</v>
      </c>
      <c r="U20" s="24">
        <f t="shared" si="9"/>
        <v>23</v>
      </c>
      <c r="V20" s="27"/>
      <c r="W20" s="27"/>
      <c r="X20" s="26" t="e">
        <f t="shared" si="10"/>
        <v>#DIV/0!</v>
      </c>
      <c r="Y20" s="27">
        <f t="shared" si="39"/>
        <v>0</v>
      </c>
      <c r="Z20" s="35">
        <v>603</v>
      </c>
      <c r="AA20" s="35">
        <v>512</v>
      </c>
      <c r="AB20" s="25">
        <f t="shared" si="12"/>
        <v>84.908789386401324</v>
      </c>
      <c r="AC20" s="24">
        <f t="shared" si="13"/>
        <v>-91</v>
      </c>
      <c r="AD20" s="35">
        <v>554</v>
      </c>
      <c r="AE20" s="35">
        <v>382</v>
      </c>
      <c r="AF20" s="25">
        <f t="shared" si="14"/>
        <v>68.953068592057761</v>
      </c>
      <c r="AG20" s="24">
        <f t="shared" si="15"/>
        <v>-172</v>
      </c>
      <c r="AH20" s="35">
        <v>0</v>
      </c>
      <c r="AI20" s="36">
        <v>0</v>
      </c>
      <c r="AJ20" s="25"/>
      <c r="AK20" s="24">
        <f t="shared" si="17"/>
        <v>0</v>
      </c>
      <c r="AL20" s="35">
        <v>0</v>
      </c>
      <c r="AM20" s="35">
        <v>0</v>
      </c>
      <c r="AN20" s="25"/>
      <c r="AO20" s="24">
        <f t="shared" si="18"/>
        <v>0</v>
      </c>
      <c r="AP20" s="35">
        <v>0</v>
      </c>
      <c r="AQ20" s="35">
        <v>0</v>
      </c>
      <c r="AR20" s="25"/>
      <c r="AS20" s="24">
        <f t="shared" si="20"/>
        <v>0</v>
      </c>
      <c r="AT20" s="35">
        <v>0</v>
      </c>
      <c r="AU20" s="35">
        <v>0</v>
      </c>
      <c r="AV20" s="25"/>
      <c r="AW20" s="24">
        <f t="shared" si="22"/>
        <v>0</v>
      </c>
      <c r="AX20" s="35">
        <v>27</v>
      </c>
      <c r="AY20" s="35">
        <v>47</v>
      </c>
      <c r="AZ20" s="26">
        <f t="shared" si="23"/>
        <v>174.07407407407408</v>
      </c>
      <c r="BA20" s="24">
        <f t="shared" si="24"/>
        <v>20</v>
      </c>
      <c r="BB20" s="28">
        <f t="shared" si="25"/>
        <v>-5904</v>
      </c>
      <c r="BC20" s="29">
        <f t="shared" si="25"/>
        <v>-6642</v>
      </c>
      <c r="BD20" s="29">
        <v>6003</v>
      </c>
      <c r="BE20" s="30">
        <v>6736</v>
      </c>
      <c r="BF20" s="38">
        <v>33</v>
      </c>
      <c r="BG20" s="38">
        <v>54</v>
      </c>
      <c r="BH20" s="32">
        <f t="shared" si="36"/>
        <v>163.6</v>
      </c>
      <c r="BI20" s="31">
        <f t="shared" si="26"/>
        <v>21</v>
      </c>
      <c r="BJ20" s="39">
        <v>56</v>
      </c>
      <c r="BK20" s="35">
        <v>131</v>
      </c>
      <c r="BL20" s="26">
        <f t="shared" si="27"/>
        <v>233.9</v>
      </c>
      <c r="BM20" s="24">
        <f t="shared" si="28"/>
        <v>75</v>
      </c>
      <c r="BN20" s="35">
        <v>669</v>
      </c>
      <c r="BO20" s="35">
        <v>390</v>
      </c>
      <c r="BP20" s="26">
        <f t="shared" si="29"/>
        <v>58.295964125560538</v>
      </c>
      <c r="BQ20" s="24">
        <f t="shared" si="30"/>
        <v>-279</v>
      </c>
      <c r="BR20" s="35">
        <v>456</v>
      </c>
      <c r="BS20" s="35">
        <v>251</v>
      </c>
      <c r="BT20" s="26">
        <f t="shared" si="31"/>
        <v>55.043859649122808</v>
      </c>
      <c r="BU20" s="24">
        <f t="shared" si="32"/>
        <v>-205</v>
      </c>
      <c r="BV20" s="40">
        <v>1605.1224944320713</v>
      </c>
      <c r="BW20" s="35">
        <v>2850.7751937984494</v>
      </c>
      <c r="BX20" s="24">
        <f t="shared" si="33"/>
        <v>1245.6526993663781</v>
      </c>
      <c r="BY20" s="35">
        <v>10</v>
      </c>
      <c r="BZ20" s="35">
        <v>36</v>
      </c>
      <c r="CA20" s="26">
        <f t="shared" si="34"/>
        <v>360</v>
      </c>
      <c r="CB20" s="24">
        <f t="shared" si="35"/>
        <v>26</v>
      </c>
      <c r="CC20" s="35" t="s">
        <v>17</v>
      </c>
      <c r="CD20" s="35">
        <v>2394.7800000000002</v>
      </c>
      <c r="CE20" s="35">
        <v>3666.89</v>
      </c>
      <c r="CF20" s="24">
        <f t="shared" si="37"/>
        <v>1272.1099999999997</v>
      </c>
      <c r="CG20" s="41">
        <v>67</v>
      </c>
      <c r="CH20" s="41">
        <v>11</v>
      </c>
      <c r="CI20" s="27">
        <f t="shared" si="38"/>
        <v>-56</v>
      </c>
      <c r="CJ20" s="33"/>
      <c r="CK20" s="33"/>
      <c r="CL20" s="33"/>
      <c r="CM20" s="33"/>
      <c r="CN20" s="5"/>
      <c r="CO20" s="5"/>
    </row>
    <row r="21" spans="1:93" s="11" customFormat="1" ht="23.25" customHeight="1">
      <c r="A21" s="34" t="s">
        <v>127</v>
      </c>
      <c r="B21" s="35">
        <v>559</v>
      </c>
      <c r="C21" s="36">
        <v>319</v>
      </c>
      <c r="D21" s="25">
        <f t="shared" si="0"/>
        <v>57.066189624329155</v>
      </c>
      <c r="E21" s="24">
        <f t="shared" si="1"/>
        <v>-240</v>
      </c>
      <c r="F21" s="35">
        <v>69</v>
      </c>
      <c r="G21" s="35">
        <v>57</v>
      </c>
      <c r="H21" s="25">
        <f t="shared" si="2"/>
        <v>82.608695652173907</v>
      </c>
      <c r="I21" s="24">
        <f t="shared" si="3"/>
        <v>-12</v>
      </c>
      <c r="J21" s="35">
        <v>47</v>
      </c>
      <c r="K21" s="35">
        <v>43</v>
      </c>
      <c r="L21" s="25">
        <f t="shared" si="4"/>
        <v>91.489361702127653</v>
      </c>
      <c r="M21" s="24">
        <f t="shared" si="5"/>
        <v>-4</v>
      </c>
      <c r="N21" s="37">
        <v>1</v>
      </c>
      <c r="O21" s="35">
        <v>1</v>
      </c>
      <c r="P21" s="26">
        <f t="shared" si="6"/>
        <v>100</v>
      </c>
      <c r="Q21" s="27">
        <f t="shared" si="7"/>
        <v>0</v>
      </c>
      <c r="R21" s="35">
        <v>20</v>
      </c>
      <c r="S21" s="37">
        <v>11</v>
      </c>
      <c r="T21" s="26">
        <f t="shared" si="8"/>
        <v>55.000000000000007</v>
      </c>
      <c r="U21" s="24">
        <f t="shared" si="9"/>
        <v>-9</v>
      </c>
      <c r="V21" s="27"/>
      <c r="W21" s="27"/>
      <c r="X21" s="26" t="e">
        <f t="shared" si="10"/>
        <v>#DIV/0!</v>
      </c>
      <c r="Y21" s="27">
        <f t="shared" si="39"/>
        <v>0</v>
      </c>
      <c r="Z21" s="35">
        <v>397</v>
      </c>
      <c r="AA21" s="35">
        <v>404</v>
      </c>
      <c r="AB21" s="25">
        <f t="shared" si="12"/>
        <v>101.76322418136021</v>
      </c>
      <c r="AC21" s="24">
        <f t="shared" si="13"/>
        <v>7</v>
      </c>
      <c r="AD21" s="35">
        <v>348</v>
      </c>
      <c r="AE21" s="35">
        <v>281</v>
      </c>
      <c r="AF21" s="25">
        <f t="shared" si="14"/>
        <v>80.747126436781613</v>
      </c>
      <c r="AG21" s="24">
        <f t="shared" si="15"/>
        <v>-67</v>
      </c>
      <c r="AH21" s="35">
        <v>10</v>
      </c>
      <c r="AI21" s="36">
        <v>68</v>
      </c>
      <c r="AJ21" s="25">
        <f t="shared" si="16"/>
        <v>680</v>
      </c>
      <c r="AK21" s="24">
        <f t="shared" si="17"/>
        <v>58</v>
      </c>
      <c r="AL21" s="35">
        <v>0</v>
      </c>
      <c r="AM21" s="35">
        <v>0</v>
      </c>
      <c r="AN21" s="25"/>
      <c r="AO21" s="24">
        <f t="shared" si="18"/>
        <v>0</v>
      </c>
      <c r="AP21" s="35">
        <v>0</v>
      </c>
      <c r="AQ21" s="35">
        <v>0</v>
      </c>
      <c r="AR21" s="25"/>
      <c r="AS21" s="24">
        <f t="shared" si="20"/>
        <v>0</v>
      </c>
      <c r="AT21" s="35">
        <v>10</v>
      </c>
      <c r="AU21" s="35">
        <v>68</v>
      </c>
      <c r="AV21" s="25">
        <f t="shared" si="21"/>
        <v>680</v>
      </c>
      <c r="AW21" s="24">
        <f t="shared" si="22"/>
        <v>58</v>
      </c>
      <c r="AX21" s="35">
        <v>19</v>
      </c>
      <c r="AY21" s="35">
        <v>32</v>
      </c>
      <c r="AZ21" s="26">
        <f t="shared" si="23"/>
        <v>168.42105263157893</v>
      </c>
      <c r="BA21" s="24">
        <f t="shared" si="24"/>
        <v>13</v>
      </c>
      <c r="BB21" s="28">
        <f t="shared" si="25"/>
        <v>-2992</v>
      </c>
      <c r="BC21" s="29">
        <f t="shared" si="25"/>
        <v>-2861</v>
      </c>
      <c r="BD21" s="29">
        <v>3063</v>
      </c>
      <c r="BE21" s="30">
        <v>2915</v>
      </c>
      <c r="BF21" s="38">
        <v>22</v>
      </c>
      <c r="BG21" s="38">
        <v>38</v>
      </c>
      <c r="BH21" s="32">
        <f t="shared" si="36"/>
        <v>172.7</v>
      </c>
      <c r="BI21" s="31">
        <f t="shared" si="26"/>
        <v>16</v>
      </c>
      <c r="BJ21" s="39">
        <v>61</v>
      </c>
      <c r="BK21" s="35">
        <v>66</v>
      </c>
      <c r="BL21" s="26">
        <f t="shared" si="27"/>
        <v>108.2</v>
      </c>
      <c r="BM21" s="24">
        <f t="shared" si="28"/>
        <v>5</v>
      </c>
      <c r="BN21" s="35">
        <v>488</v>
      </c>
      <c r="BO21" s="35">
        <v>265</v>
      </c>
      <c r="BP21" s="26">
        <f t="shared" si="29"/>
        <v>54.303278688524593</v>
      </c>
      <c r="BQ21" s="24">
        <f t="shared" si="30"/>
        <v>-223</v>
      </c>
      <c r="BR21" s="35">
        <v>320</v>
      </c>
      <c r="BS21" s="35">
        <v>150</v>
      </c>
      <c r="BT21" s="26">
        <f t="shared" si="31"/>
        <v>46.875</v>
      </c>
      <c r="BU21" s="24">
        <f t="shared" si="32"/>
        <v>-170</v>
      </c>
      <c r="BV21" s="40">
        <v>1299.6865203761756</v>
      </c>
      <c r="BW21" s="35">
        <v>1574.0740740740741</v>
      </c>
      <c r="BX21" s="24">
        <f t="shared" si="33"/>
        <v>274.38755369789851</v>
      </c>
      <c r="BY21" s="35">
        <v>17</v>
      </c>
      <c r="BZ21" s="35">
        <v>17</v>
      </c>
      <c r="CA21" s="26">
        <f t="shared" si="34"/>
        <v>100</v>
      </c>
      <c r="CB21" s="24">
        <f t="shared" si="35"/>
        <v>0</v>
      </c>
      <c r="CC21" s="35" t="s">
        <v>17</v>
      </c>
      <c r="CD21" s="35">
        <v>2000.24</v>
      </c>
      <c r="CE21" s="35">
        <v>3306.94</v>
      </c>
      <c r="CF21" s="24">
        <f t="shared" si="37"/>
        <v>1306.7</v>
      </c>
      <c r="CG21" s="41">
        <v>29</v>
      </c>
      <c r="CH21" s="41">
        <v>16</v>
      </c>
      <c r="CI21" s="27">
        <f t="shared" si="38"/>
        <v>-13</v>
      </c>
      <c r="CJ21" s="33"/>
      <c r="CK21" s="33"/>
      <c r="CL21" s="33"/>
      <c r="CM21" s="33"/>
      <c r="CN21" s="5"/>
      <c r="CO21" s="5"/>
    </row>
    <row r="22" spans="1:93" s="11" customFormat="1" ht="23.25" customHeight="1">
      <c r="A22" s="34" t="s">
        <v>128</v>
      </c>
      <c r="B22" s="35">
        <v>89</v>
      </c>
      <c r="C22" s="36">
        <v>70</v>
      </c>
      <c r="D22" s="25">
        <f t="shared" si="0"/>
        <v>78.651685393258433</v>
      </c>
      <c r="E22" s="24">
        <f t="shared" si="1"/>
        <v>-19</v>
      </c>
      <c r="F22" s="35">
        <v>5</v>
      </c>
      <c r="G22" s="35">
        <v>15</v>
      </c>
      <c r="H22" s="25">
        <f t="shared" si="2"/>
        <v>300</v>
      </c>
      <c r="I22" s="24">
        <f t="shared" si="3"/>
        <v>10</v>
      </c>
      <c r="J22" s="35">
        <v>3</v>
      </c>
      <c r="K22" s="35">
        <v>4</v>
      </c>
      <c r="L22" s="25">
        <f t="shared" si="4"/>
        <v>133.33333333333331</v>
      </c>
      <c r="M22" s="24">
        <f t="shared" si="5"/>
        <v>1</v>
      </c>
      <c r="N22" s="37">
        <v>0</v>
      </c>
      <c r="O22" s="35">
        <v>0</v>
      </c>
      <c r="P22" s="26"/>
      <c r="Q22" s="27">
        <f t="shared" si="7"/>
        <v>0</v>
      </c>
      <c r="R22" s="35">
        <v>5</v>
      </c>
      <c r="S22" s="37">
        <v>7</v>
      </c>
      <c r="T22" s="26">
        <f t="shared" si="8"/>
        <v>140</v>
      </c>
      <c r="U22" s="24">
        <f t="shared" si="9"/>
        <v>2</v>
      </c>
      <c r="V22" s="27"/>
      <c r="W22" s="27"/>
      <c r="X22" s="26" t="e">
        <f t="shared" si="10"/>
        <v>#DIV/0!</v>
      </c>
      <c r="Y22" s="27">
        <f t="shared" si="39"/>
        <v>0</v>
      </c>
      <c r="Z22" s="35">
        <v>85</v>
      </c>
      <c r="AA22" s="35">
        <v>145</v>
      </c>
      <c r="AB22" s="25">
        <f t="shared" si="12"/>
        <v>170.58823529411765</v>
      </c>
      <c r="AC22" s="24">
        <f t="shared" si="13"/>
        <v>60</v>
      </c>
      <c r="AD22" s="35">
        <v>61</v>
      </c>
      <c r="AE22" s="35">
        <v>55</v>
      </c>
      <c r="AF22" s="25">
        <f t="shared" si="14"/>
        <v>90.163934426229503</v>
      </c>
      <c r="AG22" s="24">
        <f t="shared" si="15"/>
        <v>-6</v>
      </c>
      <c r="AH22" s="35">
        <v>0</v>
      </c>
      <c r="AI22" s="36">
        <v>0</v>
      </c>
      <c r="AJ22" s="25"/>
      <c r="AK22" s="24">
        <f t="shared" si="17"/>
        <v>0</v>
      </c>
      <c r="AL22" s="35">
        <v>0</v>
      </c>
      <c r="AM22" s="35">
        <v>0</v>
      </c>
      <c r="AN22" s="25"/>
      <c r="AO22" s="24">
        <f t="shared" si="18"/>
        <v>0</v>
      </c>
      <c r="AP22" s="35">
        <v>0</v>
      </c>
      <c r="AQ22" s="35">
        <v>0</v>
      </c>
      <c r="AR22" s="25"/>
      <c r="AS22" s="24">
        <f t="shared" si="20"/>
        <v>0</v>
      </c>
      <c r="AT22" s="35">
        <v>0</v>
      </c>
      <c r="AU22" s="35">
        <v>0</v>
      </c>
      <c r="AV22" s="25"/>
      <c r="AW22" s="24">
        <f t="shared" si="22"/>
        <v>0</v>
      </c>
      <c r="AX22" s="35">
        <v>3</v>
      </c>
      <c r="AY22" s="35">
        <v>6</v>
      </c>
      <c r="AZ22" s="26">
        <f t="shared" si="23"/>
        <v>200</v>
      </c>
      <c r="BA22" s="24">
        <f t="shared" si="24"/>
        <v>3</v>
      </c>
      <c r="BB22" s="28">
        <f t="shared" si="25"/>
        <v>-4182</v>
      </c>
      <c r="BC22" s="29">
        <f t="shared" si="25"/>
        <v>-4374</v>
      </c>
      <c r="BD22" s="29">
        <v>4192</v>
      </c>
      <c r="BE22" s="30">
        <v>4383</v>
      </c>
      <c r="BF22" s="38">
        <v>5</v>
      </c>
      <c r="BG22" s="38">
        <v>6</v>
      </c>
      <c r="BH22" s="32">
        <f t="shared" si="36"/>
        <v>120</v>
      </c>
      <c r="BI22" s="31">
        <f t="shared" si="26"/>
        <v>1</v>
      </c>
      <c r="BJ22" s="39">
        <v>5</v>
      </c>
      <c r="BK22" s="35">
        <v>6</v>
      </c>
      <c r="BL22" s="26">
        <f t="shared" si="27"/>
        <v>120</v>
      </c>
      <c r="BM22" s="24">
        <f t="shared" si="28"/>
        <v>1</v>
      </c>
      <c r="BN22" s="35">
        <v>79</v>
      </c>
      <c r="BO22" s="35">
        <v>61</v>
      </c>
      <c r="BP22" s="26">
        <f t="shared" si="29"/>
        <v>77.215189873417728</v>
      </c>
      <c r="BQ22" s="24">
        <f t="shared" si="30"/>
        <v>-18</v>
      </c>
      <c r="BR22" s="35">
        <v>60</v>
      </c>
      <c r="BS22" s="35">
        <v>36</v>
      </c>
      <c r="BT22" s="26">
        <f t="shared" si="31"/>
        <v>60</v>
      </c>
      <c r="BU22" s="24">
        <f t="shared" si="32"/>
        <v>-24</v>
      </c>
      <c r="BV22" s="40">
        <v>1389.3939393939395</v>
      </c>
      <c r="BW22" s="35">
        <v>1484.6153846153845</v>
      </c>
      <c r="BX22" s="24">
        <f t="shared" si="33"/>
        <v>95.221445221445038</v>
      </c>
      <c r="BY22" s="35">
        <v>2</v>
      </c>
      <c r="BZ22" s="35">
        <v>3</v>
      </c>
      <c r="CA22" s="26">
        <f t="shared" si="34"/>
        <v>150</v>
      </c>
      <c r="CB22" s="24">
        <f t="shared" si="35"/>
        <v>1</v>
      </c>
      <c r="CC22" s="35" t="s">
        <v>17</v>
      </c>
      <c r="CD22" s="35">
        <v>1440</v>
      </c>
      <c r="CE22" s="35">
        <v>3266.67</v>
      </c>
      <c r="CF22" s="24">
        <f t="shared" si="37"/>
        <v>1826.67</v>
      </c>
      <c r="CG22" s="41">
        <v>40</v>
      </c>
      <c r="CH22" s="41">
        <v>20</v>
      </c>
      <c r="CI22" s="27">
        <f t="shared" si="38"/>
        <v>-20</v>
      </c>
      <c r="CJ22" s="33"/>
      <c r="CK22" s="33"/>
      <c r="CL22" s="33"/>
      <c r="CM22" s="33"/>
      <c r="CN22" s="5"/>
      <c r="CO22" s="5"/>
    </row>
    <row r="23" spans="1:93" s="11" customFormat="1" ht="23.25" customHeight="1">
      <c r="A23" s="34" t="s">
        <v>129</v>
      </c>
      <c r="B23" s="35">
        <v>5933</v>
      </c>
      <c r="C23" s="36">
        <v>4273</v>
      </c>
      <c r="D23" s="25">
        <f t="shared" si="0"/>
        <v>72.020900050564634</v>
      </c>
      <c r="E23" s="24">
        <f t="shared" si="1"/>
        <v>-1660</v>
      </c>
      <c r="F23" s="35">
        <v>692</v>
      </c>
      <c r="G23" s="35">
        <v>682</v>
      </c>
      <c r="H23" s="25">
        <f t="shared" si="2"/>
        <v>98.554913294797686</v>
      </c>
      <c r="I23" s="24">
        <f t="shared" si="3"/>
        <v>-10</v>
      </c>
      <c r="J23" s="35">
        <v>224</v>
      </c>
      <c r="K23" s="35">
        <v>398</v>
      </c>
      <c r="L23" s="25">
        <f t="shared" si="4"/>
        <v>177.67857142857142</v>
      </c>
      <c r="M23" s="24">
        <f t="shared" si="5"/>
        <v>174</v>
      </c>
      <c r="N23" s="37">
        <v>13</v>
      </c>
      <c r="O23" s="35">
        <v>14</v>
      </c>
      <c r="P23" s="26">
        <f t="shared" si="6"/>
        <v>107.69230769230769</v>
      </c>
      <c r="Q23" s="27">
        <f t="shared" si="7"/>
        <v>1</v>
      </c>
      <c r="R23" s="35">
        <v>256</v>
      </c>
      <c r="S23" s="37">
        <v>282</v>
      </c>
      <c r="T23" s="26">
        <f t="shared" si="8"/>
        <v>110.15625</v>
      </c>
      <c r="U23" s="24">
        <f t="shared" si="9"/>
        <v>26</v>
      </c>
      <c r="V23" s="27"/>
      <c r="W23" s="27"/>
      <c r="X23" s="26" t="e">
        <f t="shared" si="10"/>
        <v>#DIV/0!</v>
      </c>
      <c r="Y23" s="27">
        <f t="shared" si="39"/>
        <v>0</v>
      </c>
      <c r="Z23" s="35">
        <v>3731</v>
      </c>
      <c r="AA23" s="35">
        <v>3477</v>
      </c>
      <c r="AB23" s="25">
        <f t="shared" si="12"/>
        <v>93.192173679978566</v>
      </c>
      <c r="AC23" s="24">
        <f t="shared" si="13"/>
        <v>-254</v>
      </c>
      <c r="AD23" s="35">
        <v>3358</v>
      </c>
      <c r="AE23" s="35">
        <v>2664</v>
      </c>
      <c r="AF23" s="25">
        <f t="shared" si="14"/>
        <v>79.332936271590242</v>
      </c>
      <c r="AG23" s="24">
        <f t="shared" si="15"/>
        <v>-694</v>
      </c>
      <c r="AH23" s="35">
        <v>0</v>
      </c>
      <c r="AI23" s="36">
        <v>102</v>
      </c>
      <c r="AJ23" s="25"/>
      <c r="AK23" s="24">
        <f t="shared" si="17"/>
        <v>102</v>
      </c>
      <c r="AL23" s="35">
        <v>0</v>
      </c>
      <c r="AM23" s="35">
        <v>0</v>
      </c>
      <c r="AN23" s="25"/>
      <c r="AO23" s="24">
        <f t="shared" si="18"/>
        <v>0</v>
      </c>
      <c r="AP23" s="35">
        <v>0</v>
      </c>
      <c r="AQ23" s="35">
        <v>0</v>
      </c>
      <c r="AR23" s="25"/>
      <c r="AS23" s="24">
        <f t="shared" si="20"/>
        <v>0</v>
      </c>
      <c r="AT23" s="35">
        <v>0</v>
      </c>
      <c r="AU23" s="35">
        <v>102</v>
      </c>
      <c r="AV23" s="25"/>
      <c r="AW23" s="24">
        <f t="shared" si="22"/>
        <v>102</v>
      </c>
      <c r="AX23" s="35">
        <v>37</v>
      </c>
      <c r="AY23" s="35">
        <v>166</v>
      </c>
      <c r="AZ23" s="26">
        <f t="shared" si="23"/>
        <v>448.6486486486487</v>
      </c>
      <c r="BA23" s="24">
        <f t="shared" si="24"/>
        <v>129</v>
      </c>
      <c r="BB23" s="28">
        <f t="shared" si="25"/>
        <v>-1469</v>
      </c>
      <c r="BC23" s="29">
        <f t="shared" si="25"/>
        <v>-1357</v>
      </c>
      <c r="BD23" s="29">
        <v>2178</v>
      </c>
      <c r="BE23" s="30">
        <v>2086</v>
      </c>
      <c r="BF23" s="38">
        <v>160</v>
      </c>
      <c r="BG23" s="38">
        <v>204</v>
      </c>
      <c r="BH23" s="32">
        <f t="shared" si="36"/>
        <v>127.5</v>
      </c>
      <c r="BI23" s="31">
        <f t="shared" si="26"/>
        <v>44</v>
      </c>
      <c r="BJ23" s="39">
        <v>358</v>
      </c>
      <c r="BK23" s="35">
        <v>706</v>
      </c>
      <c r="BL23" s="26">
        <f t="shared" si="27"/>
        <v>197.2</v>
      </c>
      <c r="BM23" s="24">
        <f t="shared" si="28"/>
        <v>348</v>
      </c>
      <c r="BN23" s="35">
        <v>5224</v>
      </c>
      <c r="BO23" s="35">
        <v>3544</v>
      </c>
      <c r="BP23" s="26">
        <f t="shared" si="29"/>
        <v>67.840735068912707</v>
      </c>
      <c r="BQ23" s="24">
        <f t="shared" si="30"/>
        <v>-1680</v>
      </c>
      <c r="BR23" s="35">
        <v>4015</v>
      </c>
      <c r="BS23" s="35">
        <v>2799</v>
      </c>
      <c r="BT23" s="26">
        <f t="shared" si="31"/>
        <v>69.713574097135748</v>
      </c>
      <c r="BU23" s="24">
        <f t="shared" si="32"/>
        <v>-1216</v>
      </c>
      <c r="BV23" s="40">
        <v>1652.5632262474369</v>
      </c>
      <c r="BW23" s="35">
        <v>2342.6025917926568</v>
      </c>
      <c r="BX23" s="24">
        <f t="shared" si="33"/>
        <v>690.03936554521988</v>
      </c>
      <c r="BY23" s="35">
        <v>148</v>
      </c>
      <c r="BZ23" s="35">
        <v>326</v>
      </c>
      <c r="CA23" s="26">
        <f t="shared" si="34"/>
        <v>220.3</v>
      </c>
      <c r="CB23" s="24">
        <f t="shared" si="35"/>
        <v>178</v>
      </c>
      <c r="CC23" s="35" t="s">
        <v>17</v>
      </c>
      <c r="CD23" s="35">
        <v>2277.87</v>
      </c>
      <c r="CE23" s="35">
        <v>3782.51</v>
      </c>
      <c r="CF23" s="24">
        <f t="shared" si="37"/>
        <v>1504.6400000000003</v>
      </c>
      <c r="CG23" s="41">
        <v>35</v>
      </c>
      <c r="CH23" s="41">
        <v>11</v>
      </c>
      <c r="CI23" s="27">
        <f t="shared" si="38"/>
        <v>-24</v>
      </c>
      <c r="CJ23" s="33"/>
      <c r="CK23" s="33"/>
      <c r="CL23" s="33"/>
      <c r="CM23" s="33"/>
      <c r="CN23" s="5"/>
      <c r="CO23" s="5"/>
    </row>
    <row r="24" spans="1:93" s="11" customFormat="1" ht="23.25" customHeight="1">
      <c r="A24" s="34" t="s">
        <v>130</v>
      </c>
      <c r="B24" s="35">
        <v>249</v>
      </c>
      <c r="C24" s="36">
        <v>172</v>
      </c>
      <c r="D24" s="25">
        <f t="shared" si="0"/>
        <v>69.07630522088354</v>
      </c>
      <c r="E24" s="24">
        <f t="shared" si="1"/>
        <v>-77</v>
      </c>
      <c r="F24" s="35">
        <v>57</v>
      </c>
      <c r="G24" s="35">
        <v>32</v>
      </c>
      <c r="H24" s="25">
        <f t="shared" si="2"/>
        <v>56.140350877192979</v>
      </c>
      <c r="I24" s="24">
        <f t="shared" si="3"/>
        <v>-25</v>
      </c>
      <c r="J24" s="35">
        <v>8</v>
      </c>
      <c r="K24" s="35">
        <v>11</v>
      </c>
      <c r="L24" s="25">
        <f t="shared" si="4"/>
        <v>137.5</v>
      </c>
      <c r="M24" s="24">
        <f t="shared" si="5"/>
        <v>3</v>
      </c>
      <c r="N24" s="37">
        <v>0</v>
      </c>
      <c r="O24" s="35">
        <v>0</v>
      </c>
      <c r="P24" s="26"/>
      <c r="Q24" s="27">
        <f t="shared" si="7"/>
        <v>0</v>
      </c>
      <c r="R24" s="35">
        <v>18</v>
      </c>
      <c r="S24" s="37">
        <v>23</v>
      </c>
      <c r="T24" s="26">
        <f t="shared" si="8"/>
        <v>127.77777777777777</v>
      </c>
      <c r="U24" s="24">
        <f t="shared" si="9"/>
        <v>5</v>
      </c>
      <c r="V24" s="27"/>
      <c r="W24" s="27"/>
      <c r="X24" s="26" t="e">
        <f t="shared" si="10"/>
        <v>#DIV/0!</v>
      </c>
      <c r="Y24" s="27">
        <f t="shared" si="39"/>
        <v>0</v>
      </c>
      <c r="Z24" s="35">
        <v>269</v>
      </c>
      <c r="AA24" s="35">
        <v>263</v>
      </c>
      <c r="AB24" s="25">
        <f t="shared" si="12"/>
        <v>97.769516728624538</v>
      </c>
      <c r="AC24" s="24">
        <f t="shared" si="13"/>
        <v>-6</v>
      </c>
      <c r="AD24" s="35">
        <v>205</v>
      </c>
      <c r="AE24" s="35">
        <v>139</v>
      </c>
      <c r="AF24" s="25">
        <f t="shared" si="14"/>
        <v>67.804878048780495</v>
      </c>
      <c r="AG24" s="24">
        <f t="shared" si="15"/>
        <v>-66</v>
      </c>
      <c r="AH24" s="35">
        <v>0</v>
      </c>
      <c r="AI24" s="36">
        <v>80</v>
      </c>
      <c r="AJ24" s="25"/>
      <c r="AK24" s="24">
        <f t="shared" si="17"/>
        <v>80</v>
      </c>
      <c r="AL24" s="35">
        <v>0</v>
      </c>
      <c r="AM24" s="35">
        <v>0</v>
      </c>
      <c r="AN24" s="25"/>
      <c r="AO24" s="24">
        <f t="shared" si="18"/>
        <v>0</v>
      </c>
      <c r="AP24" s="35">
        <v>0</v>
      </c>
      <c r="AQ24" s="35">
        <v>0</v>
      </c>
      <c r="AR24" s="25"/>
      <c r="AS24" s="24">
        <f t="shared" si="20"/>
        <v>0</v>
      </c>
      <c r="AT24" s="35">
        <v>0</v>
      </c>
      <c r="AU24" s="35">
        <v>80</v>
      </c>
      <c r="AV24" s="25"/>
      <c r="AW24" s="24">
        <f t="shared" si="22"/>
        <v>80</v>
      </c>
      <c r="AX24" s="35">
        <v>3</v>
      </c>
      <c r="AY24" s="35">
        <v>14</v>
      </c>
      <c r="AZ24" s="26">
        <f t="shared" si="23"/>
        <v>466.66666666666669</v>
      </c>
      <c r="BA24" s="24">
        <f t="shared" si="24"/>
        <v>11</v>
      </c>
      <c r="BB24" s="28">
        <f t="shared" si="25"/>
        <v>-10613</v>
      </c>
      <c r="BC24" s="29">
        <f t="shared" si="25"/>
        <v>-10733</v>
      </c>
      <c r="BD24" s="29">
        <v>10639</v>
      </c>
      <c r="BE24" s="30">
        <v>10758</v>
      </c>
      <c r="BF24" s="38">
        <v>14</v>
      </c>
      <c r="BG24" s="38">
        <v>12</v>
      </c>
      <c r="BH24" s="32">
        <f t="shared" si="36"/>
        <v>85.7</v>
      </c>
      <c r="BI24" s="31">
        <f t="shared" si="26"/>
        <v>-2</v>
      </c>
      <c r="BJ24" s="39">
        <v>27</v>
      </c>
      <c r="BK24" s="35">
        <v>16</v>
      </c>
      <c r="BL24" s="26">
        <f t="shared" si="27"/>
        <v>59.3</v>
      </c>
      <c r="BM24" s="24">
        <f t="shared" si="28"/>
        <v>-11</v>
      </c>
      <c r="BN24" s="35">
        <v>223</v>
      </c>
      <c r="BO24" s="35">
        <v>147</v>
      </c>
      <c r="BP24" s="26">
        <f t="shared" si="29"/>
        <v>65.919282511210767</v>
      </c>
      <c r="BQ24" s="24">
        <f t="shared" si="30"/>
        <v>-76</v>
      </c>
      <c r="BR24" s="35">
        <v>155</v>
      </c>
      <c r="BS24" s="35">
        <v>82</v>
      </c>
      <c r="BT24" s="26">
        <f t="shared" si="31"/>
        <v>52.903225806451616</v>
      </c>
      <c r="BU24" s="24">
        <f t="shared" si="32"/>
        <v>-73</v>
      </c>
      <c r="BV24" s="40">
        <v>1182.1705426356589</v>
      </c>
      <c r="BW24" s="35">
        <v>1250.5376344086021</v>
      </c>
      <c r="BX24" s="24">
        <f t="shared" si="33"/>
        <v>68.36709177294324</v>
      </c>
      <c r="BY24" s="35">
        <v>17</v>
      </c>
      <c r="BZ24" s="35">
        <v>8</v>
      </c>
      <c r="CA24" s="26">
        <f t="shared" si="34"/>
        <v>47.1</v>
      </c>
      <c r="CB24" s="24">
        <f t="shared" si="35"/>
        <v>-9</v>
      </c>
      <c r="CC24" s="35" t="s">
        <v>17</v>
      </c>
      <c r="CD24" s="35">
        <v>1695.94</v>
      </c>
      <c r="CE24" s="35">
        <v>3200</v>
      </c>
      <c r="CF24" s="24">
        <f t="shared" si="37"/>
        <v>1504.06</v>
      </c>
      <c r="CG24" s="41">
        <v>13</v>
      </c>
      <c r="CH24" s="41">
        <v>18</v>
      </c>
      <c r="CI24" s="27">
        <f t="shared" si="38"/>
        <v>5</v>
      </c>
      <c r="CJ24" s="33"/>
      <c r="CK24" s="33"/>
      <c r="CL24" s="33"/>
      <c r="CM24" s="33"/>
      <c r="CN24" s="5"/>
      <c r="CO24" s="5"/>
    </row>
    <row r="25" spans="1:93" s="11" customFormat="1" ht="23.25" customHeight="1">
      <c r="A25" s="34" t="s">
        <v>131</v>
      </c>
      <c r="B25" s="35">
        <v>774</v>
      </c>
      <c r="C25" s="36">
        <v>420</v>
      </c>
      <c r="D25" s="25">
        <f t="shared" si="0"/>
        <v>54.263565891472865</v>
      </c>
      <c r="E25" s="24">
        <f t="shared" si="1"/>
        <v>-354</v>
      </c>
      <c r="F25" s="35">
        <v>112</v>
      </c>
      <c r="G25" s="35">
        <v>124</v>
      </c>
      <c r="H25" s="25">
        <f t="shared" si="2"/>
        <v>110.71428571428572</v>
      </c>
      <c r="I25" s="24">
        <f t="shared" si="3"/>
        <v>12</v>
      </c>
      <c r="J25" s="35">
        <v>34</v>
      </c>
      <c r="K25" s="35">
        <v>71</v>
      </c>
      <c r="L25" s="25">
        <f t="shared" si="4"/>
        <v>208.82352941176472</v>
      </c>
      <c r="M25" s="24">
        <f t="shared" si="5"/>
        <v>37</v>
      </c>
      <c r="N25" s="37">
        <v>0</v>
      </c>
      <c r="O25" s="35">
        <v>8</v>
      </c>
      <c r="P25" s="26"/>
      <c r="Q25" s="27">
        <f t="shared" si="7"/>
        <v>8</v>
      </c>
      <c r="R25" s="35">
        <v>11</v>
      </c>
      <c r="S25" s="37">
        <v>53</v>
      </c>
      <c r="T25" s="26">
        <f t="shared" si="8"/>
        <v>481.81818181818181</v>
      </c>
      <c r="U25" s="24">
        <f t="shared" si="9"/>
        <v>42</v>
      </c>
      <c r="V25" s="27"/>
      <c r="W25" s="27"/>
      <c r="X25" s="26" t="e">
        <f t="shared" si="10"/>
        <v>#DIV/0!</v>
      </c>
      <c r="Y25" s="27">
        <f t="shared" si="39"/>
        <v>0</v>
      </c>
      <c r="Z25" s="35">
        <v>524</v>
      </c>
      <c r="AA25" s="35">
        <v>470</v>
      </c>
      <c r="AB25" s="25">
        <f t="shared" si="12"/>
        <v>89.694656488549612</v>
      </c>
      <c r="AC25" s="24">
        <f t="shared" si="13"/>
        <v>-54</v>
      </c>
      <c r="AD25" s="35">
        <v>436</v>
      </c>
      <c r="AE25" s="35">
        <v>376</v>
      </c>
      <c r="AF25" s="25">
        <f t="shared" si="14"/>
        <v>86.238532110091754</v>
      </c>
      <c r="AG25" s="24">
        <f t="shared" si="15"/>
        <v>-60</v>
      </c>
      <c r="AH25" s="35">
        <v>0</v>
      </c>
      <c r="AI25" s="36">
        <v>0</v>
      </c>
      <c r="AJ25" s="25"/>
      <c r="AK25" s="24">
        <f t="shared" si="17"/>
        <v>0</v>
      </c>
      <c r="AL25" s="35">
        <v>0</v>
      </c>
      <c r="AM25" s="35">
        <v>0</v>
      </c>
      <c r="AN25" s="25"/>
      <c r="AO25" s="24">
        <f t="shared" si="18"/>
        <v>0</v>
      </c>
      <c r="AP25" s="35">
        <v>0</v>
      </c>
      <c r="AQ25" s="35">
        <v>0</v>
      </c>
      <c r="AR25" s="25"/>
      <c r="AS25" s="24">
        <f t="shared" si="20"/>
        <v>0</v>
      </c>
      <c r="AT25" s="35">
        <v>0</v>
      </c>
      <c r="AU25" s="35">
        <v>0</v>
      </c>
      <c r="AV25" s="25"/>
      <c r="AW25" s="24">
        <f t="shared" si="22"/>
        <v>0</v>
      </c>
      <c r="AX25" s="35">
        <v>10</v>
      </c>
      <c r="AY25" s="35">
        <v>31</v>
      </c>
      <c r="AZ25" s="26">
        <f t="shared" si="23"/>
        <v>310</v>
      </c>
      <c r="BA25" s="24">
        <f t="shared" si="24"/>
        <v>21</v>
      </c>
      <c r="BB25" s="28">
        <f t="shared" si="25"/>
        <v>-2838</v>
      </c>
      <c r="BC25" s="29">
        <f t="shared" si="25"/>
        <v>-2450</v>
      </c>
      <c r="BD25" s="29">
        <v>2916</v>
      </c>
      <c r="BE25" s="30">
        <v>2497</v>
      </c>
      <c r="BF25" s="38">
        <v>25</v>
      </c>
      <c r="BG25" s="38">
        <v>60</v>
      </c>
      <c r="BH25" s="32">
        <f t="shared" si="36"/>
        <v>240</v>
      </c>
      <c r="BI25" s="31">
        <f t="shared" si="26"/>
        <v>35</v>
      </c>
      <c r="BJ25" s="39">
        <v>47</v>
      </c>
      <c r="BK25" s="35">
        <v>187</v>
      </c>
      <c r="BL25" s="26">
        <f t="shared" si="27"/>
        <v>397.9</v>
      </c>
      <c r="BM25" s="24">
        <f t="shared" si="28"/>
        <v>140</v>
      </c>
      <c r="BN25" s="35">
        <v>696</v>
      </c>
      <c r="BO25" s="35">
        <v>373</v>
      </c>
      <c r="BP25" s="26">
        <f t="shared" si="29"/>
        <v>53.59195402298851</v>
      </c>
      <c r="BQ25" s="24">
        <f t="shared" si="30"/>
        <v>-323</v>
      </c>
      <c r="BR25" s="35">
        <v>544</v>
      </c>
      <c r="BS25" s="35">
        <v>269</v>
      </c>
      <c r="BT25" s="26">
        <f t="shared" si="31"/>
        <v>49.44852941176471</v>
      </c>
      <c r="BU25" s="24">
        <f t="shared" si="32"/>
        <v>-275</v>
      </c>
      <c r="BV25" s="40">
        <v>1123.5621521335806</v>
      </c>
      <c r="BW25" s="35">
        <v>2109.6899224806202</v>
      </c>
      <c r="BX25" s="24">
        <f t="shared" si="33"/>
        <v>986.12777034703959</v>
      </c>
      <c r="BY25" s="35">
        <v>14</v>
      </c>
      <c r="BZ25" s="35">
        <v>106</v>
      </c>
      <c r="CA25" s="26">
        <f t="shared" si="34"/>
        <v>757.1</v>
      </c>
      <c r="CB25" s="24">
        <f t="shared" si="35"/>
        <v>92</v>
      </c>
      <c r="CC25" s="35" t="s">
        <v>17</v>
      </c>
      <c r="CD25" s="35">
        <v>3433.38</v>
      </c>
      <c r="CE25" s="35">
        <v>4183.09</v>
      </c>
      <c r="CF25" s="24">
        <f t="shared" si="37"/>
        <v>749.71</v>
      </c>
      <c r="CG25" s="41">
        <v>50</v>
      </c>
      <c r="CH25" s="41">
        <v>4</v>
      </c>
      <c r="CI25" s="27">
        <f t="shared" si="38"/>
        <v>-46</v>
      </c>
      <c r="CJ25" s="33"/>
      <c r="CK25" s="33"/>
      <c r="CL25" s="33"/>
      <c r="CM25" s="33"/>
      <c r="CN25" s="5"/>
      <c r="CO25" s="5"/>
    </row>
    <row r="26" spans="1:93" s="11" customFormat="1" ht="23.25" customHeight="1">
      <c r="A26" s="34" t="s">
        <v>132</v>
      </c>
      <c r="B26" s="35">
        <v>2072</v>
      </c>
      <c r="C26" s="36">
        <v>1297</v>
      </c>
      <c r="D26" s="25">
        <f t="shared" si="0"/>
        <v>62.596525096525099</v>
      </c>
      <c r="E26" s="24">
        <f t="shared" si="1"/>
        <v>-775</v>
      </c>
      <c r="F26" s="35">
        <v>237</v>
      </c>
      <c r="G26" s="35">
        <v>270</v>
      </c>
      <c r="H26" s="25">
        <f t="shared" si="2"/>
        <v>113.9240506329114</v>
      </c>
      <c r="I26" s="24">
        <f t="shared" si="3"/>
        <v>33</v>
      </c>
      <c r="J26" s="35">
        <v>135</v>
      </c>
      <c r="K26" s="35">
        <v>254</v>
      </c>
      <c r="L26" s="25">
        <f t="shared" si="4"/>
        <v>188.14814814814815</v>
      </c>
      <c r="M26" s="24">
        <f t="shared" si="5"/>
        <v>119</v>
      </c>
      <c r="N26" s="37">
        <v>7</v>
      </c>
      <c r="O26" s="35">
        <v>3</v>
      </c>
      <c r="P26" s="26">
        <f t="shared" si="6"/>
        <v>42.857142857142854</v>
      </c>
      <c r="Q26" s="27">
        <f t="shared" si="7"/>
        <v>-4</v>
      </c>
      <c r="R26" s="35">
        <v>74</v>
      </c>
      <c r="S26" s="37">
        <v>188</v>
      </c>
      <c r="T26" s="26">
        <f t="shared" si="8"/>
        <v>254.05405405405403</v>
      </c>
      <c r="U26" s="24">
        <f t="shared" si="9"/>
        <v>114</v>
      </c>
      <c r="V26" s="27"/>
      <c r="W26" s="27"/>
      <c r="X26" s="26" t="e">
        <f t="shared" si="10"/>
        <v>#DIV/0!</v>
      </c>
      <c r="Y26" s="27">
        <f t="shared" si="39"/>
        <v>0</v>
      </c>
      <c r="Z26" s="35">
        <v>1922</v>
      </c>
      <c r="AA26" s="35">
        <v>1333</v>
      </c>
      <c r="AB26" s="25">
        <f t="shared" si="12"/>
        <v>69.354838709677423</v>
      </c>
      <c r="AC26" s="24">
        <f t="shared" si="13"/>
        <v>-589</v>
      </c>
      <c r="AD26" s="35">
        <v>1610</v>
      </c>
      <c r="AE26" s="35">
        <v>962</v>
      </c>
      <c r="AF26" s="25">
        <f t="shared" si="14"/>
        <v>59.75155279503106</v>
      </c>
      <c r="AG26" s="24">
        <f t="shared" si="15"/>
        <v>-648</v>
      </c>
      <c r="AH26" s="35">
        <v>12</v>
      </c>
      <c r="AI26" s="36">
        <v>79</v>
      </c>
      <c r="AJ26" s="25">
        <f t="shared" si="16"/>
        <v>658.33333333333326</v>
      </c>
      <c r="AK26" s="24">
        <f t="shared" si="17"/>
        <v>67</v>
      </c>
      <c r="AL26" s="35">
        <v>11</v>
      </c>
      <c r="AM26" s="35">
        <v>0</v>
      </c>
      <c r="AN26" s="25">
        <f t="shared" si="40"/>
        <v>0</v>
      </c>
      <c r="AO26" s="24">
        <f t="shared" si="18"/>
        <v>-11</v>
      </c>
      <c r="AP26" s="35">
        <v>0</v>
      </c>
      <c r="AQ26" s="35">
        <v>0</v>
      </c>
      <c r="AR26" s="25"/>
      <c r="AS26" s="24">
        <f t="shared" si="20"/>
        <v>0</v>
      </c>
      <c r="AT26" s="35">
        <v>1</v>
      </c>
      <c r="AU26" s="35">
        <v>79</v>
      </c>
      <c r="AV26" s="25">
        <f t="shared" si="21"/>
        <v>7900</v>
      </c>
      <c r="AW26" s="24">
        <f t="shared" si="22"/>
        <v>78</v>
      </c>
      <c r="AX26" s="35">
        <v>16</v>
      </c>
      <c r="AY26" s="35">
        <v>101</v>
      </c>
      <c r="AZ26" s="26">
        <f t="shared" si="23"/>
        <v>631.25</v>
      </c>
      <c r="BA26" s="24">
        <f t="shared" si="24"/>
        <v>85</v>
      </c>
      <c r="BB26" s="28">
        <f t="shared" si="25"/>
        <v>-3313</v>
      </c>
      <c r="BC26" s="29">
        <f t="shared" si="25"/>
        <v>-3681</v>
      </c>
      <c r="BD26" s="29">
        <v>3567</v>
      </c>
      <c r="BE26" s="30">
        <v>3950</v>
      </c>
      <c r="BF26" s="38">
        <v>92</v>
      </c>
      <c r="BG26" s="38">
        <v>173</v>
      </c>
      <c r="BH26" s="32">
        <f t="shared" si="36"/>
        <v>188</v>
      </c>
      <c r="BI26" s="31">
        <f t="shared" si="26"/>
        <v>81</v>
      </c>
      <c r="BJ26" s="39">
        <v>163</v>
      </c>
      <c r="BK26" s="35">
        <v>318</v>
      </c>
      <c r="BL26" s="26">
        <f t="shared" si="27"/>
        <v>195.1</v>
      </c>
      <c r="BM26" s="24">
        <f t="shared" si="28"/>
        <v>155</v>
      </c>
      <c r="BN26" s="35">
        <v>1818</v>
      </c>
      <c r="BO26" s="35">
        <v>1028</v>
      </c>
      <c r="BP26" s="26">
        <f t="shared" si="29"/>
        <v>56.545654565456552</v>
      </c>
      <c r="BQ26" s="24">
        <f t="shared" si="30"/>
        <v>-790</v>
      </c>
      <c r="BR26" s="35">
        <v>1338</v>
      </c>
      <c r="BS26" s="35">
        <v>672</v>
      </c>
      <c r="BT26" s="26">
        <f t="shared" si="31"/>
        <v>50.224215246636774</v>
      </c>
      <c r="BU26" s="24">
        <f t="shared" si="32"/>
        <v>-666</v>
      </c>
      <c r="BV26" s="40">
        <v>1081.2227074235807</v>
      </c>
      <c r="BW26" s="35">
        <v>1813.7305699481865</v>
      </c>
      <c r="BX26" s="24">
        <f t="shared" si="33"/>
        <v>732.5078625246058</v>
      </c>
      <c r="BY26" s="35">
        <v>31</v>
      </c>
      <c r="BZ26" s="35">
        <v>66</v>
      </c>
      <c r="CA26" s="26">
        <f t="shared" si="34"/>
        <v>212.9</v>
      </c>
      <c r="CB26" s="24">
        <f t="shared" si="35"/>
        <v>35</v>
      </c>
      <c r="CC26" s="35" t="s">
        <v>17</v>
      </c>
      <c r="CD26" s="35">
        <v>2811.06</v>
      </c>
      <c r="CE26" s="35">
        <v>3774.05</v>
      </c>
      <c r="CF26" s="24">
        <f t="shared" si="37"/>
        <v>962.99000000000024</v>
      </c>
      <c r="CG26" s="41">
        <v>59</v>
      </c>
      <c r="CH26" s="41">
        <v>16</v>
      </c>
      <c r="CI26" s="27">
        <f t="shared" si="38"/>
        <v>-43</v>
      </c>
      <c r="CJ26" s="33"/>
      <c r="CK26" s="33"/>
      <c r="CL26" s="33"/>
      <c r="CM26" s="33"/>
      <c r="CN26" s="5"/>
      <c r="CO26" s="5"/>
    </row>
    <row r="27" spans="1:93" s="44" customFormat="1" ht="23.25" customHeight="1">
      <c r="A27" s="34" t="s">
        <v>133</v>
      </c>
      <c r="B27" s="35">
        <v>440</v>
      </c>
      <c r="C27" s="36">
        <v>316</v>
      </c>
      <c r="D27" s="25">
        <f t="shared" si="0"/>
        <v>71.818181818181813</v>
      </c>
      <c r="E27" s="24">
        <f t="shared" si="1"/>
        <v>-124</v>
      </c>
      <c r="F27" s="35">
        <v>68</v>
      </c>
      <c r="G27" s="35">
        <v>70</v>
      </c>
      <c r="H27" s="25">
        <f t="shared" si="2"/>
        <v>102.94117647058823</v>
      </c>
      <c r="I27" s="24">
        <f t="shared" si="3"/>
        <v>2</v>
      </c>
      <c r="J27" s="35">
        <v>14</v>
      </c>
      <c r="K27" s="35">
        <v>27</v>
      </c>
      <c r="L27" s="25">
        <f t="shared" si="4"/>
        <v>192.85714285714286</v>
      </c>
      <c r="M27" s="24">
        <f t="shared" si="5"/>
        <v>13</v>
      </c>
      <c r="N27" s="37">
        <v>1</v>
      </c>
      <c r="O27" s="35">
        <v>1</v>
      </c>
      <c r="P27" s="26">
        <f t="shared" si="6"/>
        <v>100</v>
      </c>
      <c r="Q27" s="27">
        <f t="shared" si="7"/>
        <v>0</v>
      </c>
      <c r="R27" s="35">
        <v>15</v>
      </c>
      <c r="S27" s="37">
        <v>32</v>
      </c>
      <c r="T27" s="26">
        <f t="shared" si="8"/>
        <v>213.33333333333334</v>
      </c>
      <c r="U27" s="24">
        <f t="shared" si="9"/>
        <v>17</v>
      </c>
      <c r="V27" s="27"/>
      <c r="W27" s="27"/>
      <c r="X27" s="26" t="e">
        <f t="shared" si="10"/>
        <v>#DIV/0!</v>
      </c>
      <c r="Y27" s="27">
        <f t="shared" si="39"/>
        <v>0</v>
      </c>
      <c r="Z27" s="35">
        <v>405</v>
      </c>
      <c r="AA27" s="35">
        <v>290</v>
      </c>
      <c r="AB27" s="25">
        <f t="shared" si="12"/>
        <v>71.604938271604937</v>
      </c>
      <c r="AC27" s="24">
        <f t="shared" si="13"/>
        <v>-115</v>
      </c>
      <c r="AD27" s="35">
        <v>352</v>
      </c>
      <c r="AE27" s="35">
        <v>249</v>
      </c>
      <c r="AF27" s="25">
        <f t="shared" si="14"/>
        <v>70.73863636363636</v>
      </c>
      <c r="AG27" s="24">
        <f t="shared" si="15"/>
        <v>-103</v>
      </c>
      <c r="AH27" s="35">
        <v>23</v>
      </c>
      <c r="AI27" s="36">
        <v>0</v>
      </c>
      <c r="AJ27" s="25">
        <f t="shared" si="16"/>
        <v>0</v>
      </c>
      <c r="AK27" s="24">
        <f t="shared" si="17"/>
        <v>-23</v>
      </c>
      <c r="AL27" s="35">
        <v>0</v>
      </c>
      <c r="AM27" s="35">
        <v>0</v>
      </c>
      <c r="AN27" s="25"/>
      <c r="AO27" s="24">
        <f t="shared" si="18"/>
        <v>0</v>
      </c>
      <c r="AP27" s="35">
        <v>0</v>
      </c>
      <c r="AQ27" s="35">
        <v>0</v>
      </c>
      <c r="AR27" s="25"/>
      <c r="AS27" s="24">
        <f t="shared" si="20"/>
        <v>0</v>
      </c>
      <c r="AT27" s="35">
        <v>23</v>
      </c>
      <c r="AU27" s="35">
        <v>0</v>
      </c>
      <c r="AV27" s="25">
        <f t="shared" si="21"/>
        <v>0</v>
      </c>
      <c r="AW27" s="24">
        <f t="shared" si="22"/>
        <v>-23</v>
      </c>
      <c r="AX27" s="35">
        <v>5</v>
      </c>
      <c r="AY27" s="35">
        <v>17</v>
      </c>
      <c r="AZ27" s="26">
        <f t="shared" si="23"/>
        <v>340</v>
      </c>
      <c r="BA27" s="24">
        <f t="shared" si="24"/>
        <v>12</v>
      </c>
      <c r="BB27" s="28">
        <f t="shared" si="25"/>
        <v>-5715</v>
      </c>
      <c r="BC27" s="29">
        <f t="shared" si="25"/>
        <v>-5244</v>
      </c>
      <c r="BD27" s="29">
        <v>5760</v>
      </c>
      <c r="BE27" s="30">
        <v>5289</v>
      </c>
      <c r="BF27" s="38">
        <v>17</v>
      </c>
      <c r="BG27" s="38">
        <v>20</v>
      </c>
      <c r="BH27" s="32">
        <f t="shared" si="36"/>
        <v>117.6</v>
      </c>
      <c r="BI27" s="31">
        <f t="shared" si="26"/>
        <v>3</v>
      </c>
      <c r="BJ27" s="39">
        <v>30</v>
      </c>
      <c r="BK27" s="35">
        <v>31</v>
      </c>
      <c r="BL27" s="26">
        <f t="shared" si="27"/>
        <v>103.3</v>
      </c>
      <c r="BM27" s="24">
        <f t="shared" si="28"/>
        <v>1</v>
      </c>
      <c r="BN27" s="35">
        <v>395</v>
      </c>
      <c r="BO27" s="35">
        <v>271</v>
      </c>
      <c r="BP27" s="26">
        <f t="shared" si="29"/>
        <v>68.607594936708864</v>
      </c>
      <c r="BQ27" s="24">
        <f t="shared" si="30"/>
        <v>-124</v>
      </c>
      <c r="BR27" s="35">
        <v>266</v>
      </c>
      <c r="BS27" s="35">
        <v>149</v>
      </c>
      <c r="BT27" s="26">
        <f t="shared" si="31"/>
        <v>56.015037593984964</v>
      </c>
      <c r="BU27" s="24">
        <f t="shared" si="32"/>
        <v>-117</v>
      </c>
      <c r="BV27" s="40">
        <v>1150.9803921568628</v>
      </c>
      <c r="BW27" s="35">
        <v>1643.8848920863309</v>
      </c>
      <c r="BX27" s="24">
        <f t="shared" si="33"/>
        <v>492.9044999294681</v>
      </c>
      <c r="BY27" s="35">
        <v>16</v>
      </c>
      <c r="BZ27" s="35">
        <v>3</v>
      </c>
      <c r="CA27" s="26">
        <f t="shared" si="34"/>
        <v>18.8</v>
      </c>
      <c r="CB27" s="24">
        <f t="shared" si="35"/>
        <v>-13</v>
      </c>
      <c r="CC27" s="35" t="s">
        <v>17</v>
      </c>
      <c r="CD27" s="35">
        <v>2367.25</v>
      </c>
      <c r="CE27" s="35">
        <v>3200</v>
      </c>
      <c r="CF27" s="24">
        <f t="shared" si="37"/>
        <v>832.75</v>
      </c>
      <c r="CG27" s="41">
        <v>25</v>
      </c>
      <c r="CH27" s="41">
        <v>90</v>
      </c>
      <c r="CI27" s="27">
        <f t="shared" si="38"/>
        <v>65</v>
      </c>
      <c r="CJ27" s="33"/>
      <c r="CK27" s="33"/>
      <c r="CL27" s="33"/>
      <c r="CM27" s="33"/>
      <c r="CN27" s="5"/>
      <c r="CO27" s="5"/>
    </row>
    <row r="28" spans="1:93" s="11" customFormat="1" ht="23.25" customHeight="1">
      <c r="A28" s="45" t="s">
        <v>134</v>
      </c>
      <c r="B28" s="35">
        <v>460</v>
      </c>
      <c r="C28" s="36">
        <v>405</v>
      </c>
      <c r="D28" s="25">
        <f t="shared" si="0"/>
        <v>88.043478260869563</v>
      </c>
      <c r="E28" s="24">
        <f t="shared" si="1"/>
        <v>-55</v>
      </c>
      <c r="F28" s="35">
        <v>49</v>
      </c>
      <c r="G28" s="35">
        <v>57</v>
      </c>
      <c r="H28" s="25">
        <f t="shared" si="2"/>
        <v>116.32653061224489</v>
      </c>
      <c r="I28" s="24">
        <f t="shared" si="3"/>
        <v>8</v>
      </c>
      <c r="J28" s="35">
        <v>9</v>
      </c>
      <c r="K28" s="35">
        <v>3</v>
      </c>
      <c r="L28" s="25">
        <f t="shared" si="4"/>
        <v>33.333333333333329</v>
      </c>
      <c r="M28" s="24">
        <f t="shared" si="5"/>
        <v>-6</v>
      </c>
      <c r="N28" s="37">
        <v>0</v>
      </c>
      <c r="O28" s="35">
        <v>0</v>
      </c>
      <c r="P28" s="26"/>
      <c r="Q28" s="27">
        <f t="shared" si="7"/>
        <v>0</v>
      </c>
      <c r="R28" s="35">
        <v>5</v>
      </c>
      <c r="S28" s="37">
        <v>16</v>
      </c>
      <c r="T28" s="26">
        <f t="shared" si="8"/>
        <v>320</v>
      </c>
      <c r="U28" s="24">
        <f t="shared" si="9"/>
        <v>11</v>
      </c>
      <c r="V28" s="27"/>
      <c r="W28" s="27"/>
      <c r="X28" s="26" t="e">
        <f t="shared" si="10"/>
        <v>#DIV/0!</v>
      </c>
      <c r="Y28" s="27">
        <f t="shared" si="39"/>
        <v>0</v>
      </c>
      <c r="Z28" s="35">
        <v>239</v>
      </c>
      <c r="AA28" s="35">
        <v>272</v>
      </c>
      <c r="AB28" s="25">
        <f t="shared" si="12"/>
        <v>113.80753138075315</v>
      </c>
      <c r="AC28" s="24">
        <f t="shared" si="13"/>
        <v>33</v>
      </c>
      <c r="AD28" s="35">
        <v>175</v>
      </c>
      <c r="AE28" s="35">
        <v>232</v>
      </c>
      <c r="AF28" s="25">
        <f t="shared" si="14"/>
        <v>132.57142857142856</v>
      </c>
      <c r="AG28" s="24">
        <f t="shared" si="15"/>
        <v>57</v>
      </c>
      <c r="AH28" s="35">
        <v>0</v>
      </c>
      <c r="AI28" s="36">
        <v>0</v>
      </c>
      <c r="AJ28" s="25"/>
      <c r="AK28" s="24">
        <f t="shared" si="17"/>
        <v>0</v>
      </c>
      <c r="AL28" s="35">
        <v>0</v>
      </c>
      <c r="AM28" s="35">
        <v>0</v>
      </c>
      <c r="AN28" s="25"/>
      <c r="AO28" s="24">
        <f t="shared" si="18"/>
        <v>0</v>
      </c>
      <c r="AP28" s="35">
        <v>0</v>
      </c>
      <c r="AQ28" s="35">
        <v>0</v>
      </c>
      <c r="AR28" s="25"/>
      <c r="AS28" s="24">
        <f t="shared" si="20"/>
        <v>0</v>
      </c>
      <c r="AT28" s="35">
        <v>0</v>
      </c>
      <c r="AU28" s="35">
        <v>0</v>
      </c>
      <c r="AV28" s="25"/>
      <c r="AW28" s="24">
        <f t="shared" si="22"/>
        <v>0</v>
      </c>
      <c r="AX28" s="35">
        <v>5</v>
      </c>
      <c r="AY28" s="35">
        <v>12</v>
      </c>
      <c r="AZ28" s="26">
        <f t="shared" si="23"/>
        <v>240</v>
      </c>
      <c r="BA28" s="24">
        <f t="shared" si="24"/>
        <v>7</v>
      </c>
      <c r="BB28" s="28">
        <f t="shared" si="25"/>
        <v>-1193</v>
      </c>
      <c r="BC28" s="29">
        <f t="shared" si="25"/>
        <v>-1239</v>
      </c>
      <c r="BD28" s="29">
        <v>1246</v>
      </c>
      <c r="BE28" s="30">
        <v>1271</v>
      </c>
      <c r="BF28" s="38">
        <v>16</v>
      </c>
      <c r="BG28" s="38">
        <v>9</v>
      </c>
      <c r="BH28" s="32">
        <f t="shared" si="36"/>
        <v>56.3</v>
      </c>
      <c r="BI28" s="31">
        <f t="shared" si="26"/>
        <v>-7</v>
      </c>
      <c r="BJ28" s="39">
        <v>43</v>
      </c>
      <c r="BK28" s="35">
        <v>18</v>
      </c>
      <c r="BL28" s="26">
        <f t="shared" si="27"/>
        <v>41.9</v>
      </c>
      <c r="BM28" s="24">
        <f t="shared" si="28"/>
        <v>-25</v>
      </c>
      <c r="BN28" s="35">
        <v>407</v>
      </c>
      <c r="BO28" s="35">
        <v>373</v>
      </c>
      <c r="BP28" s="26">
        <f t="shared" si="29"/>
        <v>91.646191646191639</v>
      </c>
      <c r="BQ28" s="24">
        <f t="shared" si="30"/>
        <v>-34</v>
      </c>
      <c r="BR28" s="35">
        <v>324</v>
      </c>
      <c r="BS28" s="35">
        <v>306</v>
      </c>
      <c r="BT28" s="26">
        <f t="shared" si="31"/>
        <v>94.444444444444443</v>
      </c>
      <c r="BU28" s="24">
        <f t="shared" si="32"/>
        <v>-18</v>
      </c>
      <c r="BV28" s="40">
        <v>1539.2857142857142</v>
      </c>
      <c r="BW28" s="35">
        <v>1765.3125</v>
      </c>
      <c r="BX28" s="24">
        <f t="shared" si="33"/>
        <v>226.02678571428578</v>
      </c>
      <c r="BY28" s="35">
        <v>31</v>
      </c>
      <c r="BZ28" s="35">
        <v>11</v>
      </c>
      <c r="CA28" s="26">
        <f t="shared" si="34"/>
        <v>35.5</v>
      </c>
      <c r="CB28" s="24">
        <f t="shared" si="35"/>
        <v>-20</v>
      </c>
      <c r="CC28" s="35" t="s">
        <v>17</v>
      </c>
      <c r="CD28" s="35">
        <v>1860.55</v>
      </c>
      <c r="CE28" s="35">
        <v>4040.55</v>
      </c>
      <c r="CF28" s="24">
        <f t="shared" si="37"/>
        <v>2180</v>
      </c>
      <c r="CG28" s="41">
        <v>13</v>
      </c>
      <c r="CH28" s="41">
        <v>34</v>
      </c>
      <c r="CI28" s="27">
        <f t="shared" si="38"/>
        <v>21</v>
      </c>
      <c r="CJ28" s="33"/>
      <c r="CK28" s="33"/>
      <c r="CL28" s="33"/>
      <c r="CM28" s="33"/>
      <c r="CN28" s="5"/>
      <c r="CO28" s="5"/>
    </row>
    <row r="29" spans="1:93" s="11" customFormat="1" ht="23.25" customHeight="1">
      <c r="A29" s="34" t="s">
        <v>148</v>
      </c>
      <c r="B29" s="35">
        <v>1216</v>
      </c>
      <c r="C29" s="36">
        <v>1113</v>
      </c>
      <c r="D29" s="25">
        <f t="shared" si="0"/>
        <v>91.529605263157904</v>
      </c>
      <c r="E29" s="24">
        <f t="shared" si="1"/>
        <v>-103</v>
      </c>
      <c r="F29" s="35">
        <v>118</v>
      </c>
      <c r="G29" s="35">
        <v>127</v>
      </c>
      <c r="H29" s="25">
        <f t="shared" si="2"/>
        <v>107.62711864406779</v>
      </c>
      <c r="I29" s="24">
        <f t="shared" si="3"/>
        <v>9</v>
      </c>
      <c r="J29" s="35">
        <v>31</v>
      </c>
      <c r="K29" s="35">
        <v>33</v>
      </c>
      <c r="L29" s="25">
        <f t="shared" si="4"/>
        <v>106.45161290322579</v>
      </c>
      <c r="M29" s="24">
        <f t="shared" si="5"/>
        <v>2</v>
      </c>
      <c r="N29" s="37">
        <v>0</v>
      </c>
      <c r="O29" s="35">
        <v>0</v>
      </c>
      <c r="P29" s="26"/>
      <c r="Q29" s="27">
        <f t="shared" si="7"/>
        <v>0</v>
      </c>
      <c r="R29" s="35">
        <v>59</v>
      </c>
      <c r="S29" s="37">
        <v>46</v>
      </c>
      <c r="T29" s="26">
        <f t="shared" si="8"/>
        <v>77.966101694915253</v>
      </c>
      <c r="U29" s="24">
        <f t="shared" si="9"/>
        <v>-13</v>
      </c>
      <c r="V29" s="27"/>
      <c r="W29" s="27"/>
      <c r="X29" s="26" t="e">
        <f t="shared" si="10"/>
        <v>#DIV/0!</v>
      </c>
      <c r="Y29" s="27">
        <f t="shared" si="39"/>
        <v>0</v>
      </c>
      <c r="Z29" s="35">
        <v>890</v>
      </c>
      <c r="AA29" s="35">
        <v>678</v>
      </c>
      <c r="AB29" s="25">
        <f t="shared" si="12"/>
        <v>76.17977528089888</v>
      </c>
      <c r="AC29" s="24">
        <f t="shared" si="13"/>
        <v>-212</v>
      </c>
      <c r="AD29" s="35">
        <v>771</v>
      </c>
      <c r="AE29" s="35">
        <v>589</v>
      </c>
      <c r="AF29" s="25">
        <f t="shared" si="14"/>
        <v>76.394293125810634</v>
      </c>
      <c r="AG29" s="24">
        <f t="shared" si="15"/>
        <v>-182</v>
      </c>
      <c r="AH29" s="35">
        <v>0</v>
      </c>
      <c r="AI29" s="36">
        <v>0</v>
      </c>
      <c r="AJ29" s="25"/>
      <c r="AK29" s="24">
        <f t="shared" si="17"/>
        <v>0</v>
      </c>
      <c r="AL29" s="35">
        <v>0</v>
      </c>
      <c r="AM29" s="35">
        <v>0</v>
      </c>
      <c r="AN29" s="25"/>
      <c r="AO29" s="24">
        <f t="shared" si="18"/>
        <v>0</v>
      </c>
      <c r="AP29" s="35">
        <v>0</v>
      </c>
      <c r="AQ29" s="35">
        <v>0</v>
      </c>
      <c r="AR29" s="25"/>
      <c r="AS29" s="24">
        <f t="shared" si="20"/>
        <v>0</v>
      </c>
      <c r="AT29" s="35">
        <v>0</v>
      </c>
      <c r="AU29" s="35">
        <v>0</v>
      </c>
      <c r="AV29" s="25"/>
      <c r="AW29" s="24">
        <f t="shared" si="22"/>
        <v>0</v>
      </c>
      <c r="AX29" s="35">
        <v>2</v>
      </c>
      <c r="AY29" s="35">
        <v>18</v>
      </c>
      <c r="AZ29" s="26">
        <f t="shared" si="23"/>
        <v>900</v>
      </c>
      <c r="BA29" s="24">
        <f t="shared" si="24"/>
        <v>16</v>
      </c>
      <c r="BB29" s="29">
        <f t="shared" si="25"/>
        <v>-3611</v>
      </c>
      <c r="BC29" s="29">
        <f t="shared" si="25"/>
        <v>-3622</v>
      </c>
      <c r="BD29" s="29">
        <v>3714</v>
      </c>
      <c r="BE29" s="30">
        <v>3691</v>
      </c>
      <c r="BF29" s="38">
        <v>20</v>
      </c>
      <c r="BG29" s="38">
        <v>39</v>
      </c>
      <c r="BH29" s="32">
        <f t="shared" si="36"/>
        <v>195</v>
      </c>
      <c r="BI29" s="31">
        <f t="shared" si="26"/>
        <v>19</v>
      </c>
      <c r="BJ29" s="39">
        <v>39</v>
      </c>
      <c r="BK29" s="35">
        <v>66</v>
      </c>
      <c r="BL29" s="26">
        <f t="shared" si="27"/>
        <v>169.2</v>
      </c>
      <c r="BM29" s="24">
        <f t="shared" si="28"/>
        <v>27</v>
      </c>
      <c r="BN29" s="35">
        <v>1113</v>
      </c>
      <c r="BO29" s="35">
        <v>1044</v>
      </c>
      <c r="BP29" s="26">
        <f t="shared" si="29"/>
        <v>93.80053908355795</v>
      </c>
      <c r="BQ29" s="24">
        <f t="shared" si="30"/>
        <v>-69</v>
      </c>
      <c r="BR29" s="35">
        <v>892</v>
      </c>
      <c r="BS29" s="35">
        <v>869</v>
      </c>
      <c r="BT29" s="26">
        <f t="shared" si="31"/>
        <v>97.421524663677133</v>
      </c>
      <c r="BU29" s="24">
        <f t="shared" si="32"/>
        <v>-23</v>
      </c>
      <c r="BV29" s="40">
        <v>1299.7649823736781</v>
      </c>
      <c r="BW29" s="35">
        <v>1702.1818181818182</v>
      </c>
      <c r="BX29" s="24">
        <f t="shared" si="33"/>
        <v>402.41683580814015</v>
      </c>
      <c r="BY29" s="35">
        <v>6</v>
      </c>
      <c r="BZ29" s="35">
        <v>20</v>
      </c>
      <c r="CA29" s="26">
        <f t="shared" si="34"/>
        <v>333.3</v>
      </c>
      <c r="CB29" s="24">
        <f t="shared" si="35"/>
        <v>14</v>
      </c>
      <c r="CC29" s="35" t="s">
        <v>17</v>
      </c>
      <c r="CD29" s="35">
        <v>1824.34</v>
      </c>
      <c r="CE29" s="35">
        <v>3418.5</v>
      </c>
      <c r="CF29" s="24">
        <f t="shared" si="37"/>
        <v>1594.16</v>
      </c>
      <c r="CG29" s="41">
        <v>186</v>
      </c>
      <c r="CH29" s="41">
        <v>52</v>
      </c>
      <c r="CI29" s="27">
        <f t="shared" si="38"/>
        <v>-134</v>
      </c>
      <c r="CJ29" s="33"/>
      <c r="CK29" s="33"/>
      <c r="CL29" s="33"/>
      <c r="CM29" s="33"/>
      <c r="CN29" s="5"/>
      <c r="CO29" s="5"/>
    </row>
    <row r="30" spans="1:93" s="11" customFormat="1" ht="23.25" customHeight="1">
      <c r="A30" s="34" t="s">
        <v>136</v>
      </c>
      <c r="B30" s="35">
        <v>1570</v>
      </c>
      <c r="C30" s="36">
        <v>1047</v>
      </c>
      <c r="D30" s="25">
        <f t="shared" si="0"/>
        <v>66.687898089171966</v>
      </c>
      <c r="E30" s="24">
        <f t="shared" si="1"/>
        <v>-523</v>
      </c>
      <c r="F30" s="35">
        <v>173</v>
      </c>
      <c r="G30" s="35">
        <v>158</v>
      </c>
      <c r="H30" s="25">
        <f t="shared" si="2"/>
        <v>91.329479768786129</v>
      </c>
      <c r="I30" s="24">
        <f t="shared" si="3"/>
        <v>-15</v>
      </c>
      <c r="J30" s="35">
        <v>63</v>
      </c>
      <c r="K30" s="35">
        <v>99</v>
      </c>
      <c r="L30" s="25">
        <f t="shared" si="4"/>
        <v>157.14285714285714</v>
      </c>
      <c r="M30" s="24">
        <f t="shared" si="5"/>
        <v>36</v>
      </c>
      <c r="N30" s="37">
        <v>0</v>
      </c>
      <c r="O30" s="35">
        <v>1</v>
      </c>
      <c r="P30" s="26"/>
      <c r="Q30" s="27">
        <f t="shared" si="7"/>
        <v>1</v>
      </c>
      <c r="R30" s="35">
        <v>8</v>
      </c>
      <c r="S30" s="37">
        <v>28</v>
      </c>
      <c r="T30" s="26">
        <f t="shared" si="8"/>
        <v>350</v>
      </c>
      <c r="U30" s="24">
        <f t="shared" si="9"/>
        <v>20</v>
      </c>
      <c r="V30" s="27"/>
      <c r="W30" s="27"/>
      <c r="X30" s="26" t="e">
        <f t="shared" si="10"/>
        <v>#DIV/0!</v>
      </c>
      <c r="Y30" s="27">
        <f t="shared" si="39"/>
        <v>0</v>
      </c>
      <c r="Z30" s="35">
        <v>1104</v>
      </c>
      <c r="AA30" s="35">
        <v>852</v>
      </c>
      <c r="AB30" s="25">
        <f t="shared" si="12"/>
        <v>77.173913043478265</v>
      </c>
      <c r="AC30" s="24">
        <f t="shared" si="13"/>
        <v>-252</v>
      </c>
      <c r="AD30" s="35">
        <v>905</v>
      </c>
      <c r="AE30" s="35">
        <v>651</v>
      </c>
      <c r="AF30" s="25">
        <f t="shared" si="14"/>
        <v>71.933701657458556</v>
      </c>
      <c r="AG30" s="24">
        <f t="shared" si="15"/>
        <v>-254</v>
      </c>
      <c r="AH30" s="35">
        <v>0</v>
      </c>
      <c r="AI30" s="36">
        <v>54</v>
      </c>
      <c r="AJ30" s="25"/>
      <c r="AK30" s="24">
        <f t="shared" si="17"/>
        <v>54</v>
      </c>
      <c r="AL30" s="35">
        <v>0</v>
      </c>
      <c r="AM30" s="35">
        <v>0</v>
      </c>
      <c r="AN30" s="25"/>
      <c r="AO30" s="24">
        <f t="shared" si="18"/>
        <v>0</v>
      </c>
      <c r="AP30" s="35">
        <v>0</v>
      </c>
      <c r="AQ30" s="35">
        <v>0</v>
      </c>
      <c r="AR30" s="25"/>
      <c r="AS30" s="24">
        <f t="shared" si="20"/>
        <v>0</v>
      </c>
      <c r="AT30" s="35">
        <v>0</v>
      </c>
      <c r="AU30" s="35">
        <v>54</v>
      </c>
      <c r="AV30" s="25"/>
      <c r="AW30" s="24">
        <f t="shared" si="22"/>
        <v>54</v>
      </c>
      <c r="AX30" s="35">
        <v>2</v>
      </c>
      <c r="AY30" s="35">
        <v>97</v>
      </c>
      <c r="AZ30" s="26">
        <f t="shared" si="23"/>
        <v>4850</v>
      </c>
      <c r="BA30" s="24">
        <f t="shared" si="24"/>
        <v>95</v>
      </c>
      <c r="BB30" s="46">
        <f t="shared" si="25"/>
        <v>-3914</v>
      </c>
      <c r="BC30" s="47">
        <f t="shared" si="25"/>
        <v>-3477</v>
      </c>
      <c r="BD30" s="47">
        <v>4067</v>
      </c>
      <c r="BE30" s="48">
        <v>3587</v>
      </c>
      <c r="BF30" s="38">
        <v>51</v>
      </c>
      <c r="BG30" s="38">
        <v>61</v>
      </c>
      <c r="BH30" s="32">
        <f t="shared" si="36"/>
        <v>119.6</v>
      </c>
      <c r="BI30" s="31">
        <f t="shared" si="26"/>
        <v>10</v>
      </c>
      <c r="BJ30" s="39">
        <v>119</v>
      </c>
      <c r="BK30" s="35">
        <v>162</v>
      </c>
      <c r="BL30" s="26">
        <f t="shared" si="27"/>
        <v>136.1</v>
      </c>
      <c r="BM30" s="24">
        <f t="shared" si="28"/>
        <v>43</v>
      </c>
      <c r="BN30" s="35">
        <v>1417</v>
      </c>
      <c r="BO30" s="35">
        <v>937</v>
      </c>
      <c r="BP30" s="26">
        <f t="shared" si="29"/>
        <v>66.125617501764282</v>
      </c>
      <c r="BQ30" s="24">
        <f t="shared" si="30"/>
        <v>-480</v>
      </c>
      <c r="BR30" s="35">
        <v>1101</v>
      </c>
      <c r="BS30" s="35">
        <v>741</v>
      </c>
      <c r="BT30" s="26">
        <f t="shared" si="31"/>
        <v>67.302452316076284</v>
      </c>
      <c r="BU30" s="24">
        <f t="shared" si="32"/>
        <v>-360</v>
      </c>
      <c r="BV30" s="40">
        <v>1292.0987654320988</v>
      </c>
      <c r="BW30" s="35">
        <v>1937.2881355932204</v>
      </c>
      <c r="BX30" s="24">
        <f t="shared" si="33"/>
        <v>645.18937016112159</v>
      </c>
      <c r="BY30" s="35">
        <v>55</v>
      </c>
      <c r="BZ30" s="35">
        <v>56</v>
      </c>
      <c r="CA30" s="26">
        <f t="shared" si="34"/>
        <v>101.8</v>
      </c>
      <c r="CB30" s="24">
        <f t="shared" si="35"/>
        <v>1</v>
      </c>
      <c r="CC30" s="35" t="s">
        <v>17</v>
      </c>
      <c r="CD30" s="35">
        <v>2238.39</v>
      </c>
      <c r="CE30" s="35">
        <v>3365.98</v>
      </c>
      <c r="CF30" s="24">
        <f t="shared" si="37"/>
        <v>1127.5900000000001</v>
      </c>
      <c r="CG30" s="41">
        <v>26</v>
      </c>
      <c r="CH30" s="41">
        <v>17</v>
      </c>
      <c r="CI30" s="27">
        <f t="shared" si="38"/>
        <v>-9</v>
      </c>
      <c r="CJ30" s="33"/>
      <c r="CK30" s="33"/>
      <c r="CL30" s="33"/>
      <c r="CM30" s="33"/>
      <c r="CN30" s="5"/>
      <c r="CO30" s="5"/>
    </row>
    <row r="31" spans="1:93" s="11" customFormat="1" ht="23.25" customHeight="1">
      <c r="A31" s="34" t="s">
        <v>137</v>
      </c>
      <c r="B31" s="35">
        <v>363</v>
      </c>
      <c r="C31" s="36">
        <v>236</v>
      </c>
      <c r="D31" s="25">
        <f t="shared" ref="D31:D33" si="41">C31/B31*100</f>
        <v>65.013774104683193</v>
      </c>
      <c r="E31" s="24">
        <f t="shared" ref="E31:E33" si="42">C31-B31</f>
        <v>-127</v>
      </c>
      <c r="F31" s="35">
        <v>58</v>
      </c>
      <c r="G31" s="35">
        <v>39</v>
      </c>
      <c r="H31" s="25">
        <f t="shared" ref="H31:H33" si="43">G31/F31*100</f>
        <v>67.241379310344826</v>
      </c>
      <c r="I31" s="24">
        <f t="shared" ref="I31:I33" si="44">G31-F31</f>
        <v>-19</v>
      </c>
      <c r="J31" s="35">
        <v>29</v>
      </c>
      <c r="K31" s="35">
        <v>16</v>
      </c>
      <c r="L31" s="25">
        <f t="shared" ref="L31:L33" si="45">K31/J31*100</f>
        <v>55.172413793103445</v>
      </c>
      <c r="M31" s="24">
        <f t="shared" ref="M31:M33" si="46">K31-J31</f>
        <v>-13</v>
      </c>
      <c r="N31" s="37">
        <v>0</v>
      </c>
      <c r="O31" s="35">
        <v>1</v>
      </c>
      <c r="P31" s="26"/>
      <c r="Q31" s="27">
        <f t="shared" ref="Q31:Q33" si="47">O31-N31</f>
        <v>1</v>
      </c>
      <c r="R31" s="35">
        <v>29</v>
      </c>
      <c r="S31" s="37">
        <v>20</v>
      </c>
      <c r="T31" s="26">
        <f t="shared" ref="T31:T33" si="48">S31/R31*100</f>
        <v>68.965517241379317</v>
      </c>
      <c r="U31" s="24">
        <f t="shared" ref="U31:U33" si="49">S31-R31</f>
        <v>-9</v>
      </c>
      <c r="V31" s="27"/>
      <c r="W31" s="27"/>
      <c r="X31" s="26"/>
      <c r="Y31" s="27"/>
      <c r="Z31" s="35">
        <v>316</v>
      </c>
      <c r="AA31" s="35">
        <v>247</v>
      </c>
      <c r="AB31" s="25">
        <f t="shared" ref="AB31:AB33" si="50">AA31/Z31*100</f>
        <v>78.164556962025316</v>
      </c>
      <c r="AC31" s="24">
        <f t="shared" ref="AC31:AC33" si="51">AA31-Z31</f>
        <v>-69</v>
      </c>
      <c r="AD31" s="35">
        <v>248</v>
      </c>
      <c r="AE31" s="35">
        <v>206</v>
      </c>
      <c r="AF31" s="25">
        <f t="shared" ref="AF31:AF33" si="52">AE31/AD31*100</f>
        <v>83.064516129032256</v>
      </c>
      <c r="AG31" s="24">
        <f t="shared" ref="AG31:AG33" si="53">AE31-AD31</f>
        <v>-42</v>
      </c>
      <c r="AH31" s="35">
        <v>16</v>
      </c>
      <c r="AI31" s="36">
        <v>15</v>
      </c>
      <c r="AJ31" s="25">
        <f t="shared" si="16"/>
        <v>93.75</v>
      </c>
      <c r="AK31" s="24">
        <f t="shared" si="17"/>
        <v>-1</v>
      </c>
      <c r="AL31" s="152">
        <v>1</v>
      </c>
      <c r="AM31" s="152">
        <v>0</v>
      </c>
      <c r="AN31" s="25">
        <f t="shared" si="40"/>
        <v>0</v>
      </c>
      <c r="AO31" s="24">
        <f t="shared" si="18"/>
        <v>-1</v>
      </c>
      <c r="AP31" s="35">
        <v>0</v>
      </c>
      <c r="AQ31" s="35">
        <v>0</v>
      </c>
      <c r="AR31" s="25"/>
      <c r="AS31" s="24">
        <f t="shared" si="20"/>
        <v>0</v>
      </c>
      <c r="AT31" s="35">
        <v>15</v>
      </c>
      <c r="AU31" s="35">
        <v>15</v>
      </c>
      <c r="AV31" s="25">
        <f t="shared" si="21"/>
        <v>100</v>
      </c>
      <c r="AW31" s="24">
        <f t="shared" si="22"/>
        <v>0</v>
      </c>
      <c r="AX31" s="35">
        <v>3</v>
      </c>
      <c r="AY31" s="35">
        <v>12</v>
      </c>
      <c r="AZ31" s="26">
        <f t="shared" si="23"/>
        <v>400</v>
      </c>
      <c r="BA31" s="24">
        <f t="shared" si="24"/>
        <v>9</v>
      </c>
      <c r="BB31" s="152"/>
      <c r="BC31" s="152"/>
      <c r="BD31" s="152"/>
      <c r="BE31" s="152"/>
      <c r="BF31" s="38">
        <v>28</v>
      </c>
      <c r="BG31" s="38">
        <v>26</v>
      </c>
      <c r="BH31" s="32">
        <f t="shared" si="36"/>
        <v>92.9</v>
      </c>
      <c r="BI31" s="31">
        <f t="shared" si="26"/>
        <v>-2</v>
      </c>
      <c r="BJ31" s="39">
        <v>38</v>
      </c>
      <c r="BK31" s="35">
        <v>39</v>
      </c>
      <c r="BL31" s="26">
        <f t="shared" si="27"/>
        <v>102.6</v>
      </c>
      <c r="BM31" s="24">
        <f t="shared" si="28"/>
        <v>1</v>
      </c>
      <c r="BN31" s="35">
        <v>306</v>
      </c>
      <c r="BO31" s="35">
        <v>213</v>
      </c>
      <c r="BP31" s="26">
        <f t="shared" si="29"/>
        <v>69.607843137254903</v>
      </c>
      <c r="BQ31" s="24">
        <f t="shared" si="30"/>
        <v>-93</v>
      </c>
      <c r="BR31" s="40">
        <v>232</v>
      </c>
      <c r="BS31" s="35">
        <v>167</v>
      </c>
      <c r="BT31" s="26">
        <f t="shared" si="31"/>
        <v>71.982758620689651</v>
      </c>
      <c r="BU31" s="24">
        <f t="shared" si="32"/>
        <v>-65</v>
      </c>
      <c r="BV31" s="40">
        <v>1386.46288209607</v>
      </c>
      <c r="BW31" s="35">
        <v>1745.3038674033148</v>
      </c>
      <c r="BX31" s="24">
        <f t="shared" si="33"/>
        <v>358.84098530724486</v>
      </c>
      <c r="BY31" s="35">
        <v>13</v>
      </c>
      <c r="BZ31" s="35">
        <v>24</v>
      </c>
      <c r="CA31" s="26">
        <f t="shared" si="34"/>
        <v>184.6</v>
      </c>
      <c r="CB31" s="24">
        <f t="shared" si="35"/>
        <v>11</v>
      </c>
      <c r="CC31" s="35" t="s">
        <v>17</v>
      </c>
      <c r="CD31" s="35">
        <v>1525.86</v>
      </c>
      <c r="CE31" s="35">
        <v>3280.42</v>
      </c>
      <c r="CF31" s="24">
        <f t="shared" si="37"/>
        <v>1754.5600000000002</v>
      </c>
      <c r="CG31" s="41">
        <v>24</v>
      </c>
      <c r="CH31" s="41">
        <v>9</v>
      </c>
      <c r="CI31" s="27">
        <f t="shared" si="38"/>
        <v>-15</v>
      </c>
      <c r="CK31" s="33"/>
      <c r="CL31" s="33"/>
    </row>
    <row r="32" spans="1:93" s="11" customFormat="1" ht="23.25" customHeight="1">
      <c r="A32" s="34" t="s">
        <v>138</v>
      </c>
      <c r="B32" s="35">
        <v>1200</v>
      </c>
      <c r="C32" s="36">
        <v>853</v>
      </c>
      <c r="D32" s="25">
        <f t="shared" si="41"/>
        <v>71.083333333333329</v>
      </c>
      <c r="E32" s="24">
        <f t="shared" si="42"/>
        <v>-347</v>
      </c>
      <c r="F32" s="35">
        <v>135</v>
      </c>
      <c r="G32" s="35">
        <v>108</v>
      </c>
      <c r="H32" s="25">
        <f t="shared" si="43"/>
        <v>80</v>
      </c>
      <c r="I32" s="24">
        <f t="shared" si="44"/>
        <v>-27</v>
      </c>
      <c r="J32" s="35">
        <v>17</v>
      </c>
      <c r="K32" s="35">
        <v>28</v>
      </c>
      <c r="L32" s="25">
        <f t="shared" si="45"/>
        <v>164.70588235294116</v>
      </c>
      <c r="M32" s="24">
        <f t="shared" si="46"/>
        <v>11</v>
      </c>
      <c r="N32" s="37">
        <v>0</v>
      </c>
      <c r="O32" s="35">
        <v>0</v>
      </c>
      <c r="P32" s="26"/>
      <c r="Q32" s="27">
        <f t="shared" si="47"/>
        <v>0</v>
      </c>
      <c r="R32" s="35">
        <v>36</v>
      </c>
      <c r="S32" s="37">
        <v>28</v>
      </c>
      <c r="T32" s="26">
        <f t="shared" si="48"/>
        <v>77.777777777777786</v>
      </c>
      <c r="U32" s="24">
        <f t="shared" si="49"/>
        <v>-8</v>
      </c>
      <c r="V32" s="27"/>
      <c r="W32" s="27"/>
      <c r="X32" s="26"/>
      <c r="Y32" s="27"/>
      <c r="Z32" s="35">
        <v>921</v>
      </c>
      <c r="AA32" s="35">
        <v>786</v>
      </c>
      <c r="AB32" s="25">
        <f t="shared" si="50"/>
        <v>85.342019543973947</v>
      </c>
      <c r="AC32" s="24">
        <f t="shared" si="51"/>
        <v>-135</v>
      </c>
      <c r="AD32" s="35">
        <v>698</v>
      </c>
      <c r="AE32" s="35">
        <v>599</v>
      </c>
      <c r="AF32" s="25">
        <f t="shared" si="52"/>
        <v>85.816618911174785</v>
      </c>
      <c r="AG32" s="24">
        <f t="shared" si="53"/>
        <v>-99</v>
      </c>
      <c r="AH32" s="35">
        <v>25</v>
      </c>
      <c r="AI32" s="36">
        <v>33</v>
      </c>
      <c r="AJ32" s="25">
        <f t="shared" si="16"/>
        <v>132</v>
      </c>
      <c r="AK32" s="24">
        <f t="shared" si="17"/>
        <v>8</v>
      </c>
      <c r="AL32" s="152">
        <v>0</v>
      </c>
      <c r="AM32" s="152">
        <v>0</v>
      </c>
      <c r="AN32" s="25"/>
      <c r="AO32" s="24">
        <f t="shared" si="18"/>
        <v>0</v>
      </c>
      <c r="AP32" s="35">
        <v>0</v>
      </c>
      <c r="AQ32" s="35">
        <v>0</v>
      </c>
      <c r="AR32" s="25"/>
      <c r="AS32" s="24">
        <f t="shared" si="20"/>
        <v>0</v>
      </c>
      <c r="AT32" s="35">
        <v>25</v>
      </c>
      <c r="AU32" s="35">
        <v>33</v>
      </c>
      <c r="AV32" s="25">
        <f t="shared" si="21"/>
        <v>132</v>
      </c>
      <c r="AW32" s="24">
        <f t="shared" si="22"/>
        <v>8</v>
      </c>
      <c r="AX32" s="35">
        <v>5</v>
      </c>
      <c r="AY32" s="35">
        <v>75</v>
      </c>
      <c r="AZ32" s="26">
        <f t="shared" si="23"/>
        <v>1500</v>
      </c>
      <c r="BA32" s="24">
        <f t="shared" si="24"/>
        <v>70</v>
      </c>
      <c r="BB32" s="152"/>
      <c r="BC32" s="152"/>
      <c r="BD32" s="152"/>
      <c r="BE32" s="152"/>
      <c r="BF32" s="38">
        <v>16</v>
      </c>
      <c r="BG32" s="38">
        <v>31</v>
      </c>
      <c r="BH32" s="32">
        <f t="shared" si="36"/>
        <v>193.8</v>
      </c>
      <c r="BI32" s="31">
        <f t="shared" si="26"/>
        <v>15</v>
      </c>
      <c r="BJ32" s="39">
        <v>43</v>
      </c>
      <c r="BK32" s="35">
        <v>43</v>
      </c>
      <c r="BL32" s="26">
        <f t="shared" si="27"/>
        <v>100</v>
      </c>
      <c r="BM32" s="24">
        <f t="shared" si="28"/>
        <v>0</v>
      </c>
      <c r="BN32" s="35">
        <v>1112</v>
      </c>
      <c r="BO32" s="35">
        <v>695</v>
      </c>
      <c r="BP32" s="26">
        <f t="shared" si="29"/>
        <v>62.5</v>
      </c>
      <c r="BQ32" s="24">
        <f t="shared" si="30"/>
        <v>-417</v>
      </c>
      <c r="BR32" s="40">
        <v>908</v>
      </c>
      <c r="BS32" s="35">
        <v>515</v>
      </c>
      <c r="BT32" s="26">
        <f t="shared" si="31"/>
        <v>56.718061674008815</v>
      </c>
      <c r="BU32" s="24">
        <f t="shared" si="32"/>
        <v>-393</v>
      </c>
      <c r="BV32" s="40">
        <v>1145.5732946298983</v>
      </c>
      <c r="BW32" s="35">
        <v>1326.063829787234</v>
      </c>
      <c r="BX32" s="24">
        <f t="shared" si="33"/>
        <v>180.49053515733567</v>
      </c>
      <c r="BY32" s="35">
        <v>27</v>
      </c>
      <c r="BZ32" s="35">
        <v>18</v>
      </c>
      <c r="CA32" s="26">
        <f t="shared" si="34"/>
        <v>66.7</v>
      </c>
      <c r="CB32" s="24">
        <f t="shared" si="35"/>
        <v>-9</v>
      </c>
      <c r="CC32" s="35" t="s">
        <v>17</v>
      </c>
      <c r="CD32" s="35">
        <v>2952.74</v>
      </c>
      <c r="CE32" s="35">
        <v>3235.5</v>
      </c>
      <c r="CF32" s="24">
        <f t="shared" si="37"/>
        <v>282.76000000000022</v>
      </c>
      <c r="CG32" s="41">
        <v>41</v>
      </c>
      <c r="CH32" s="41">
        <v>39</v>
      </c>
      <c r="CI32" s="27">
        <f t="shared" si="38"/>
        <v>-2</v>
      </c>
    </row>
    <row r="33" spans="1:87" s="11" customFormat="1" ht="23.25" customHeight="1">
      <c r="A33" s="34" t="s">
        <v>139</v>
      </c>
      <c r="B33" s="35">
        <v>475</v>
      </c>
      <c r="C33" s="36">
        <v>343</v>
      </c>
      <c r="D33" s="25">
        <f t="shared" si="41"/>
        <v>72.210526315789465</v>
      </c>
      <c r="E33" s="24">
        <f t="shared" si="42"/>
        <v>-132</v>
      </c>
      <c r="F33" s="35">
        <v>69</v>
      </c>
      <c r="G33" s="35">
        <v>92</v>
      </c>
      <c r="H33" s="25">
        <f t="shared" si="43"/>
        <v>133.33333333333331</v>
      </c>
      <c r="I33" s="24">
        <f t="shared" si="44"/>
        <v>23</v>
      </c>
      <c r="J33" s="35">
        <v>24</v>
      </c>
      <c r="K33" s="35">
        <v>56</v>
      </c>
      <c r="L33" s="25">
        <f t="shared" si="45"/>
        <v>233.33333333333334</v>
      </c>
      <c r="M33" s="24">
        <f t="shared" si="46"/>
        <v>32</v>
      </c>
      <c r="N33" s="37">
        <v>0</v>
      </c>
      <c r="O33" s="35">
        <v>2</v>
      </c>
      <c r="P33" s="26"/>
      <c r="Q33" s="27">
        <f t="shared" si="47"/>
        <v>2</v>
      </c>
      <c r="R33" s="35">
        <v>6</v>
      </c>
      <c r="S33" s="37">
        <v>25</v>
      </c>
      <c r="T33" s="26">
        <f t="shared" si="48"/>
        <v>416.66666666666669</v>
      </c>
      <c r="U33" s="24">
        <f t="shared" si="49"/>
        <v>19</v>
      </c>
      <c r="V33" s="27"/>
      <c r="W33" s="27"/>
      <c r="X33" s="26"/>
      <c r="Y33" s="27"/>
      <c r="Z33" s="35">
        <v>373</v>
      </c>
      <c r="AA33" s="35">
        <v>388</v>
      </c>
      <c r="AB33" s="25">
        <f t="shared" si="50"/>
        <v>104.02144772117963</v>
      </c>
      <c r="AC33" s="24">
        <f t="shared" si="51"/>
        <v>15</v>
      </c>
      <c r="AD33" s="35">
        <v>279</v>
      </c>
      <c r="AE33" s="35">
        <v>266</v>
      </c>
      <c r="AF33" s="25">
        <f t="shared" si="52"/>
        <v>95.340501792114694</v>
      </c>
      <c r="AG33" s="24">
        <f t="shared" si="53"/>
        <v>-13</v>
      </c>
      <c r="AH33" s="35">
        <v>1</v>
      </c>
      <c r="AI33" s="36">
        <v>0</v>
      </c>
      <c r="AJ33" s="25">
        <f t="shared" si="16"/>
        <v>0</v>
      </c>
      <c r="AK33" s="24">
        <f t="shared" si="17"/>
        <v>-1</v>
      </c>
      <c r="AL33" s="152">
        <v>1</v>
      </c>
      <c r="AM33" s="152">
        <v>0</v>
      </c>
      <c r="AN33" s="25">
        <f t="shared" si="40"/>
        <v>0</v>
      </c>
      <c r="AO33" s="24">
        <f t="shared" si="18"/>
        <v>-1</v>
      </c>
      <c r="AP33" s="35">
        <v>0</v>
      </c>
      <c r="AQ33" s="35">
        <v>0</v>
      </c>
      <c r="AR33" s="25"/>
      <c r="AS33" s="24">
        <f t="shared" si="20"/>
        <v>0</v>
      </c>
      <c r="AT33" s="35">
        <v>0</v>
      </c>
      <c r="AU33" s="35">
        <v>0</v>
      </c>
      <c r="AV33" s="25"/>
      <c r="AW33" s="24">
        <f t="shared" si="22"/>
        <v>0</v>
      </c>
      <c r="AX33" s="35">
        <v>8</v>
      </c>
      <c r="AY33" s="35">
        <v>15</v>
      </c>
      <c r="AZ33" s="26">
        <f t="shared" si="23"/>
        <v>187.5</v>
      </c>
      <c r="BA33" s="24">
        <f t="shared" si="24"/>
        <v>7</v>
      </c>
      <c r="BB33" s="152"/>
      <c r="BC33" s="152"/>
      <c r="BD33" s="152"/>
      <c r="BE33" s="152"/>
      <c r="BF33" s="38">
        <v>13</v>
      </c>
      <c r="BG33" s="38">
        <v>35</v>
      </c>
      <c r="BH33" s="32">
        <f t="shared" si="36"/>
        <v>269.2</v>
      </c>
      <c r="BI33" s="31">
        <f t="shared" si="26"/>
        <v>22</v>
      </c>
      <c r="BJ33" s="39">
        <v>29</v>
      </c>
      <c r="BK33" s="35">
        <v>84</v>
      </c>
      <c r="BL33" s="26">
        <f t="shared" si="27"/>
        <v>289.7</v>
      </c>
      <c r="BM33" s="24">
        <f t="shared" si="28"/>
        <v>55</v>
      </c>
      <c r="BN33" s="35">
        <v>427</v>
      </c>
      <c r="BO33" s="35">
        <v>273</v>
      </c>
      <c r="BP33" s="26">
        <f t="shared" si="29"/>
        <v>63.934426229508205</v>
      </c>
      <c r="BQ33" s="24">
        <f t="shared" si="30"/>
        <v>-154</v>
      </c>
      <c r="BR33" s="40">
        <v>331</v>
      </c>
      <c r="BS33" s="35">
        <v>215</v>
      </c>
      <c r="BT33" s="26">
        <f t="shared" si="31"/>
        <v>64.954682779456192</v>
      </c>
      <c r="BU33" s="24">
        <f t="shared" si="32"/>
        <v>-116</v>
      </c>
      <c r="BV33" s="40">
        <v>1171.4723926380368</v>
      </c>
      <c r="BW33" s="35">
        <v>1767.1641791044776</v>
      </c>
      <c r="BX33" s="24">
        <f t="shared" si="33"/>
        <v>595.69178646644082</v>
      </c>
      <c r="BY33" s="35">
        <v>5</v>
      </c>
      <c r="BZ33" s="35">
        <v>28</v>
      </c>
      <c r="CA33" s="26">
        <f t="shared" si="34"/>
        <v>560</v>
      </c>
      <c r="CB33" s="24">
        <f t="shared" si="35"/>
        <v>23</v>
      </c>
      <c r="CC33" s="35" t="s">
        <v>17</v>
      </c>
      <c r="CD33" s="35">
        <v>1960</v>
      </c>
      <c r="CE33" s="35">
        <v>3601.43</v>
      </c>
      <c r="CF33" s="24">
        <f t="shared" si="37"/>
        <v>1641.4299999999998</v>
      </c>
      <c r="CG33" s="41">
        <v>85</v>
      </c>
      <c r="CH33" s="41">
        <v>10</v>
      </c>
      <c r="CI33" s="27">
        <f t="shared" si="38"/>
        <v>-75</v>
      </c>
    </row>
    <row r="34" spans="1:87" s="11" customFormat="1"/>
    <row r="35" spans="1:87" s="11" customFormat="1"/>
    <row r="36" spans="1:87" s="11" customFormat="1"/>
    <row r="37" spans="1:87" s="11" customFormat="1"/>
    <row r="38" spans="1:87" s="11" customFormat="1"/>
    <row r="39" spans="1:87" s="11" customFormat="1"/>
    <row r="40" spans="1:87" s="11" customFormat="1"/>
    <row r="41" spans="1:87" s="11" customFormat="1"/>
    <row r="42" spans="1:87" s="11" customFormat="1"/>
    <row r="43" spans="1:87" s="11" customFormat="1"/>
    <row r="44" spans="1:87" s="11" customFormat="1"/>
    <row r="45" spans="1:87" s="11" customFormat="1"/>
    <row r="46" spans="1:87" s="11" customFormat="1"/>
    <row r="47" spans="1:87" s="11" customFormat="1"/>
    <row r="48" spans="1:87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</sheetData>
  <mergeCells count="90">
    <mergeCell ref="A3:A7"/>
    <mergeCell ref="B3:E5"/>
    <mergeCell ref="F3:I5"/>
    <mergeCell ref="J3:M5"/>
    <mergeCell ref="N3:Q5"/>
    <mergeCell ref="B6:B7"/>
    <mergeCell ref="C6:C7"/>
    <mergeCell ref="K6:K7"/>
    <mergeCell ref="D6:E6"/>
    <mergeCell ref="F6:F7"/>
    <mergeCell ref="G6:G7"/>
    <mergeCell ref="H6:I6"/>
    <mergeCell ref="J6:J7"/>
    <mergeCell ref="L6:M6"/>
    <mergeCell ref="N6:N7"/>
    <mergeCell ref="O6:O7"/>
    <mergeCell ref="B1:U1"/>
    <mergeCell ref="B2:U2"/>
    <mergeCell ref="R3:U5"/>
    <mergeCell ref="V3:Y5"/>
    <mergeCell ref="Z3:AC5"/>
    <mergeCell ref="AA6:AA7"/>
    <mergeCell ref="CD3:CF5"/>
    <mergeCell ref="CG3:CI5"/>
    <mergeCell ref="AD4:AG5"/>
    <mergeCell ref="AL4:AO5"/>
    <mergeCell ref="AP4:AS5"/>
    <mergeCell ref="AT4:AW5"/>
    <mergeCell ref="BD4:BE5"/>
    <mergeCell ref="BF3:BI5"/>
    <mergeCell ref="BJ3:BM5"/>
    <mergeCell ref="BN3:BQ5"/>
    <mergeCell ref="AX6:AX7"/>
    <mergeCell ref="AY6:AY7"/>
    <mergeCell ref="AZ6:BA6"/>
    <mergeCell ref="BF6:BF7"/>
    <mergeCell ref="BG6:BG7"/>
    <mergeCell ref="AQ6:AQ7"/>
    <mergeCell ref="AB6:AC6"/>
    <mergeCell ref="AD6:AD7"/>
    <mergeCell ref="AP6:AP7"/>
    <mergeCell ref="BL6:BM6"/>
    <mergeCell ref="AR6:AS6"/>
    <mergeCell ref="AT6:AT7"/>
    <mergeCell ref="AU6:AU7"/>
    <mergeCell ref="AV6:AW6"/>
    <mergeCell ref="BH6:BI6"/>
    <mergeCell ref="BJ6:BK6"/>
    <mergeCell ref="BR3:BU5"/>
    <mergeCell ref="BV3:BX5"/>
    <mergeCell ref="BY3:CC5"/>
    <mergeCell ref="AD3:AG3"/>
    <mergeCell ref="AH3:AK5"/>
    <mergeCell ref="AL3:AW3"/>
    <mergeCell ref="AX3:BA5"/>
    <mergeCell ref="P6:Q6"/>
    <mergeCell ref="R6:R7"/>
    <mergeCell ref="AN6:AO6"/>
    <mergeCell ref="T6:U6"/>
    <mergeCell ref="V6:V7"/>
    <mergeCell ref="W6:W7"/>
    <mergeCell ref="X6:Y6"/>
    <mergeCell ref="Z6:Z7"/>
    <mergeCell ref="AE6:AE7"/>
    <mergeCell ref="AF6:AG6"/>
    <mergeCell ref="AH6:AH7"/>
    <mergeCell ref="AI6:AI7"/>
    <mergeCell ref="AJ6:AK6"/>
    <mergeCell ref="AL6:AL7"/>
    <mergeCell ref="AM6:AM7"/>
    <mergeCell ref="S6:S7"/>
    <mergeCell ref="CA6:CB6"/>
    <mergeCell ref="BN6:BN7"/>
    <mergeCell ref="BO6:BO7"/>
    <mergeCell ref="BP6:BQ6"/>
    <mergeCell ref="BR6:BR7"/>
    <mergeCell ref="BS6:BS7"/>
    <mergeCell ref="BT6:BU6"/>
    <mergeCell ref="BV6:BV7"/>
    <mergeCell ref="BW6:BW7"/>
    <mergeCell ref="BX6:BX7"/>
    <mergeCell ref="BY6:BY7"/>
    <mergeCell ref="BZ6:BZ7"/>
    <mergeCell ref="CI6:CI7"/>
    <mergeCell ref="CC6:CC7"/>
    <mergeCell ref="CD6:CD7"/>
    <mergeCell ref="CE6:CE7"/>
    <mergeCell ref="CF6:CF7"/>
    <mergeCell ref="CG6:CG7"/>
    <mergeCell ref="CH6:CH7"/>
  </mergeCells>
  <printOptions verticalCentered="1"/>
  <pageMargins left="0" right="0" top="0.15748031496062992" bottom="0" header="0.15748031496062992" footer="0"/>
  <pageSetup paperSize="9" scale="63" fitToHeight="2" orientation="landscape" r:id="rId1"/>
  <headerFooter alignWithMargins="0"/>
  <colBreaks count="4" manualBreakCount="4">
    <brk id="25" max="33" man="1"/>
    <brk id="49" max="33" man="1"/>
    <brk id="73" max="33" man="1"/>
    <brk id="8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 </vt:lpstr>
      <vt:lpstr>2</vt:lpstr>
      <vt:lpstr> 3 </vt:lpstr>
      <vt:lpstr>4 </vt:lpstr>
      <vt:lpstr>5 </vt:lpstr>
      <vt:lpstr>6 </vt:lpstr>
      <vt:lpstr>7 </vt:lpstr>
      <vt:lpstr>' 3 '!Заголовки_для_печати</vt:lpstr>
      <vt:lpstr>'4 '!Заголовки_для_печати</vt:lpstr>
      <vt:lpstr>'5 '!Заголовки_для_печати</vt:lpstr>
      <vt:lpstr>'7 '!Заголовки_для_печати</vt:lpstr>
      <vt:lpstr>' 3 '!Область_печати</vt:lpstr>
      <vt:lpstr>'1 '!Область_печати</vt:lpstr>
      <vt:lpstr>'2'!Область_печати</vt:lpstr>
      <vt:lpstr>'4 '!Область_печати</vt:lpstr>
      <vt:lpstr>'5 '!Область_печати</vt:lpstr>
      <vt:lpstr>'6 '!Область_печати</vt:lpstr>
      <vt:lpstr>'7 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penar.aa</cp:lastModifiedBy>
  <cp:lastPrinted>2018-01-26T10:10:40Z</cp:lastPrinted>
  <dcterms:created xsi:type="dcterms:W3CDTF">2017-11-17T08:56:41Z</dcterms:created>
  <dcterms:modified xsi:type="dcterms:W3CDTF">2018-01-30T07:47:00Z</dcterms:modified>
</cp:coreProperties>
</file>