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0"/>
  </bookViews>
  <sheets>
    <sheet name="1" sheetId="1" r:id="rId1"/>
    <sheet name="2" sheetId="2" r:id="rId2"/>
    <sheet name="3 " sheetId="3" r:id="rId3"/>
    <sheet name="4 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4" hidden="1">'5'!#REF!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date.e" localSheetId="0">'[1]Sheet1 (3)'!#REF!</definedName>
    <definedName name="date.e" localSheetId="1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4">'[2]Sheet3'!$A$3</definedName>
    <definedName name="hjj" localSheetId="5">'[3]Sheet3'!$A$3</definedName>
    <definedName name="hjj" localSheetId="6">'[2]Sheet3'!$A$3</definedName>
    <definedName name="hjj" localSheetId="7">'[2]Sheet3'!$A$3</definedName>
    <definedName name="hjj">'[4]Sheet3'!$A$3</definedName>
    <definedName name="hl_0" localSheetId="0">#REF!</definedName>
    <definedName name="hl_0" localSheetId="1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>#REF!</definedName>
    <definedName name="hn_0" localSheetId="0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0">#REF!</definedName>
    <definedName name="name_period" localSheetId="1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0">#REF!</definedName>
    <definedName name="pyear" localSheetId="1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4" hidden="1">'5'!#REF!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3">'4 '!$A$1:$F$169</definedName>
    <definedName name="_xlnm.Print_Area" localSheetId="4">'5'!$A$1:$G$27</definedName>
    <definedName name="_xlnm.Print_Area" localSheetId="5">'6'!$A$1:$G$15</definedName>
    <definedName name="_xlnm.Print_Area" localSheetId="6">'7'!$A$1:$D$28</definedName>
    <definedName name="_xlnm.Print_Area" localSheetId="7">'8'!$A$1:$D$14</definedName>
    <definedName name="олд" localSheetId="0">'[5]Sheet1 (3)'!#REF!</definedName>
    <definedName name="олд" localSheetId="1">'[5]Sheet1 (3)'!#REF!</definedName>
    <definedName name="олд" localSheetId="4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4">'[6]Sheet3'!$A$2</definedName>
    <definedName name="ц" localSheetId="5">'[7]Sheet3'!$A$2</definedName>
    <definedName name="ц" localSheetId="6">'[6]Sheet3'!$A$2</definedName>
    <definedName name="ц" localSheetId="7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<sst xmlns="http://schemas.openxmlformats.org/spreadsheetml/2006/main" count="378" uniqueCount="222">
  <si>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</si>
  <si>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</si>
  <si>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</si>
  <si>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</si>
  <si>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</si>
  <si>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</si>
  <si>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</si>
  <si>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</si>
  <si>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</si>
  <si>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</si>
  <si>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</si>
  <si>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</si>
  <si>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</si>
  <si>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</si>
  <si>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</si>
  <si>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</si>
  <si>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</si>
  <si>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</si>
  <si>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</si>
  <si>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</si>
  <si>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</si>
  <si>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</si>
  <si>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</si>
  <si>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</si>
  <si>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</si>
  <si>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</si>
  <si>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</si>
  <si>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</si>
  <si>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</si>
  <si>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</si>
  <si>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</si>
  <si>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</si>
  <si>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</si>
  <si>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</si>
  <si>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</si>
  <si>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</si>
  <si>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</si>
  <si>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</si>
  <si>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</si>
  <si>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</si>
  <si>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</si>
  <si>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</si>
  <si>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</si>
  <si>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</si>
  <si>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</si>
  <si>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</si>
  <si>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</si>
  <si>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</si>
  <si>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</si>
  <si>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</si>
  <si>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</si>
  <si>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</si>
  <si>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</si>
  <si>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</si>
  <si>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</si>
  <si>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>Кількість вакансій, зареєстрованих в Донецькій обласній службі зайнятості</t>
  </si>
  <si>
    <t xml:space="preserve"> 2017 р.</t>
  </si>
  <si>
    <t>2018 р.</t>
  </si>
  <si>
    <t xml:space="preserve"> 2018 р.</t>
  </si>
  <si>
    <t>2017 р.</t>
  </si>
  <si>
    <t xml:space="preserve"> агент торговельний</t>
  </si>
  <si>
    <t xml:space="preserve"> офіціант</t>
  </si>
  <si>
    <t xml:space="preserve"> електрослюсар (слюсар) черговий та з ремонту устаткування</t>
  </si>
  <si>
    <t xml:space="preserve"> соціальний робітник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</si>
  <si>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</si>
  <si>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</si>
  <si>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</si>
  <si>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бухгалтер</t>
  </si>
  <si>
    <t xml:space="preserve"> продавець непродовольчих товарів</t>
  </si>
  <si>
    <t xml:space="preserve"> прибиральник службових приміщень</t>
  </si>
  <si>
    <t xml:space="preserve"> слюсар-ремонтник</t>
  </si>
  <si>
    <t xml:space="preserve"> тракторист</t>
  </si>
  <si>
    <t xml:space="preserve"> кухар</t>
  </si>
  <si>
    <t xml:space="preserve"> охоронник</t>
  </si>
  <si>
    <t xml:space="preserve"> вантажник</t>
  </si>
  <si>
    <t xml:space="preserve"> сторож</t>
  </si>
  <si>
    <t xml:space="preserve"> електромонтер з ремонту та обслуговування електроустаткування</t>
  </si>
  <si>
    <t xml:space="preserve"> сестра медична</t>
  </si>
  <si>
    <t xml:space="preserve"> двірник</t>
  </si>
  <si>
    <t xml:space="preserve"> адміністратор</t>
  </si>
  <si>
    <t xml:space="preserve"> фахівець</t>
  </si>
  <si>
    <t xml:space="preserve"> менеджер (управитель) із збуту</t>
  </si>
  <si>
    <t xml:space="preserve"> спеціаліст державної служби</t>
  </si>
  <si>
    <t xml:space="preserve"> комірник</t>
  </si>
  <si>
    <t xml:space="preserve"> гірник підземний</t>
  </si>
  <si>
    <t xml:space="preserve"> токар</t>
  </si>
  <si>
    <t xml:space="preserve"> кухонний робітник</t>
  </si>
  <si>
    <t xml:space="preserve"> швачка</t>
  </si>
  <si>
    <t xml:space="preserve"> економіст</t>
  </si>
  <si>
    <t xml:space="preserve"> оператор комп'ютерного набору</t>
  </si>
  <si>
    <t xml:space="preserve"> прибиральник територій</t>
  </si>
  <si>
    <t xml:space="preserve"> укладальник-пакувальник</t>
  </si>
  <si>
    <t xml:space="preserve"> робітник з благоустрою</t>
  </si>
  <si>
    <t xml:space="preserve"> інженер</t>
  </si>
  <si>
    <t xml:space="preserve"> прибиральник виробничих приміщень</t>
  </si>
  <si>
    <t xml:space="preserve"> робітник з комплексного обслуговування й ремонту будинків</t>
  </si>
  <si>
    <t xml:space="preserve"> газорізальник</t>
  </si>
  <si>
    <t xml:space="preserve"> машиніст підземних установок</t>
  </si>
  <si>
    <t xml:space="preserve"> дорожній робітник.</t>
  </si>
  <si>
    <t xml:space="preserve"> диспетчер</t>
  </si>
  <si>
    <t xml:space="preserve"> головний бухгалтер</t>
  </si>
  <si>
    <t xml:space="preserve"> касир торговельного залу</t>
  </si>
  <si>
    <t xml:space="preserve"> перукар (перукар - модельєр)</t>
  </si>
  <si>
    <t xml:space="preserve"> майстер</t>
  </si>
  <si>
    <t xml:space="preserve"> завідувач господарства</t>
  </si>
  <si>
    <t xml:space="preserve"> майстер гірничий</t>
  </si>
  <si>
    <t xml:space="preserve"> головний державний інспектор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</si>
  <si>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</si>
  <si>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</si>
  <si>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</si>
  <si>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виконавець робіт</t>
  </si>
  <si>
    <t xml:space="preserve"> майстер виробничої дільниці</t>
  </si>
  <si>
    <t xml:space="preserve"> майстер дільниці</t>
  </si>
  <si>
    <t xml:space="preserve"> начальник дільниці</t>
  </si>
  <si>
    <t xml:space="preserve"> юрисконсульт</t>
  </si>
  <si>
    <t xml:space="preserve"> інженер з охорони праці</t>
  </si>
  <si>
    <t xml:space="preserve"> психолог</t>
  </si>
  <si>
    <t xml:space="preserve"> інженер-програміст</t>
  </si>
  <si>
    <t xml:space="preserve"> бібліотекар</t>
  </si>
  <si>
    <t xml:space="preserve"> інженер з проектно-кошторисної роботи</t>
  </si>
  <si>
    <t xml:space="preserve"> інженер-конструктор</t>
  </si>
  <si>
    <t xml:space="preserve"> вихователь</t>
  </si>
  <si>
    <t xml:space="preserve"> експедитор</t>
  </si>
  <si>
    <t xml:space="preserve"> механік</t>
  </si>
  <si>
    <t xml:space="preserve"> інспектор з кадрів</t>
  </si>
  <si>
    <t xml:space="preserve"> фармацевт</t>
  </si>
  <si>
    <t xml:space="preserve"> майстер виробничого навчання</t>
  </si>
  <si>
    <t xml:space="preserve"> фельдшер</t>
  </si>
  <si>
    <t xml:space="preserve"> електрик дільниці</t>
  </si>
  <si>
    <t xml:space="preserve"> лаборант (медицина)</t>
  </si>
  <si>
    <t xml:space="preserve"> діловод</t>
  </si>
  <si>
    <t xml:space="preserve"> оператор поштового зв'язку</t>
  </si>
  <si>
    <t xml:space="preserve"> касир (на підприємстві, в установі, організації)</t>
  </si>
  <si>
    <t xml:space="preserve"> секретар</t>
  </si>
  <si>
    <t xml:space="preserve"> контролер-касир</t>
  </si>
  <si>
    <t xml:space="preserve"> реєстратор медичний</t>
  </si>
  <si>
    <t xml:space="preserve"> бармен</t>
  </si>
  <si>
    <t xml:space="preserve"> молодша медична сестра з догляду за хворими</t>
  </si>
  <si>
    <t xml:space="preserve"> помічник вихователя</t>
  </si>
  <si>
    <t xml:space="preserve"> контролер на контрольно-пропускному пункті</t>
  </si>
  <si>
    <t xml:space="preserve"> охоронець</t>
  </si>
  <si>
    <t xml:space="preserve"> покоївка</t>
  </si>
  <si>
    <t xml:space="preserve"> птахівник</t>
  </si>
  <si>
    <t xml:space="preserve"> тваринник</t>
  </si>
  <si>
    <t xml:space="preserve"> робітник зеленого будівництва</t>
  </si>
  <si>
    <t xml:space="preserve"> озеленювач</t>
  </si>
  <si>
    <t xml:space="preserve"> контролер водопровідного господарства</t>
  </si>
  <si>
    <t xml:space="preserve"> гірник очисного забою</t>
  </si>
  <si>
    <t xml:space="preserve"> слюсар-сантехнік</t>
  </si>
  <si>
    <t xml:space="preserve"> слюсар-електрик з ремонту електроустаткування</t>
  </si>
  <si>
    <t xml:space="preserve"> кондитер</t>
  </si>
  <si>
    <t xml:space="preserve"> електрозварник на автоматичних та напівавтоматичних машинах</t>
  </si>
  <si>
    <t xml:space="preserve"> пекар</t>
  </si>
  <si>
    <t xml:space="preserve"> стропальник</t>
  </si>
  <si>
    <t xml:space="preserve"> слюсар з механоскладальних робіт</t>
  </si>
  <si>
    <t xml:space="preserve"> слюсар аварійно-відбудовних робіт</t>
  </si>
  <si>
    <t xml:space="preserve"> слюсар з контрольно-вимірювальних приладів та автоматики (електромеханіка)</t>
  </si>
  <si>
    <t xml:space="preserve"> токар-розточувальник</t>
  </si>
  <si>
    <t xml:space="preserve"> машиніст екскаватора</t>
  </si>
  <si>
    <t xml:space="preserve"> машиніст конвеєра</t>
  </si>
  <si>
    <t xml:space="preserve"> машиніст крана (кранівник)</t>
  </si>
  <si>
    <t xml:space="preserve"> оператор заправних станцій</t>
  </si>
  <si>
    <t xml:space="preserve"> машиніст (кочегар) котельної</t>
  </si>
  <si>
    <t xml:space="preserve"> сортувальник-здавальник металу</t>
  </si>
  <si>
    <t xml:space="preserve"> машиніст насосних установок</t>
  </si>
  <si>
    <t xml:space="preserve"> токар-карусельник</t>
  </si>
  <si>
    <t xml:space="preserve"> розливальник сталі</t>
  </si>
  <si>
    <t xml:space="preserve"> лаборант хімічного аналізу</t>
  </si>
  <si>
    <t xml:space="preserve"> фрезерувальник</t>
  </si>
  <si>
    <t xml:space="preserve"> помічник машиніста тепловоза</t>
  </si>
  <si>
    <t xml:space="preserve"> кур'єр</t>
  </si>
  <si>
    <t xml:space="preserve"> керівник музичний</t>
  </si>
  <si>
    <t xml:space="preserve"> товарознавець</t>
  </si>
  <si>
    <t xml:space="preserve"> водій навантажувача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</si>
  <si>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</si>
  <si>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</si>
  <si>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електрогазозварник</t>
  </si>
  <si>
    <t xml:space="preserve"> молодша медична сестра (санітарка, санітарка-прибиральниця, санітарка-буфетниця та ін.)</t>
  </si>
  <si>
    <t xml:space="preserve"> електрозварник ручного зварювання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</si>
  <si>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</si>
  <si>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</si>
  <si>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електрослюсар підземний</t>
  </si>
  <si>
    <t xml:space="preserve"> маляр</t>
  </si>
  <si>
    <t xml:space="preserve"> менеджер (управитель) з постачання</t>
  </si>
  <si>
    <t xml:space="preserve"> слюсар з ремонту сільськогосподарських машин та устаткування</t>
  </si>
  <si>
    <t xml:space="preserve"> машиніст крана металургійного виробництва</t>
  </si>
  <si>
    <t xml:space="preserve"> менеджер (управитель)</t>
  </si>
  <si>
    <t xml:space="preserve"> начальник відділу</t>
  </si>
  <si>
    <t xml:space="preserve"> вчитель загальноосвітнього навчального закладу</t>
  </si>
  <si>
    <t xml:space="preserve"> вихователь дошкільного навчального закладу</t>
  </si>
  <si>
    <t xml:space="preserve"> юрист</t>
  </si>
  <si>
    <t xml:space="preserve"> соціальний працівник</t>
  </si>
  <si>
    <t xml:space="preserve"> інспектор (пенітенціарна система)</t>
  </si>
  <si>
    <t xml:space="preserve"> практичний психолог</t>
  </si>
  <si>
    <t xml:space="preserve"> інспектор</t>
  </si>
  <si>
    <t xml:space="preserve"> організатор із збуту</t>
  </si>
  <si>
    <t xml:space="preserve"> експедитор транспортний</t>
  </si>
  <si>
    <t xml:space="preserve"> обліковець</t>
  </si>
  <si>
    <t xml:space="preserve"> листоноша (поштар)</t>
  </si>
  <si>
    <t xml:space="preserve"> сапер (розмінування)</t>
  </si>
  <si>
    <t xml:space="preserve"> поліцейський (за спеціалізаціями)</t>
  </si>
  <si>
    <t xml:space="preserve"> кондуктор громадського транспорту</t>
  </si>
  <si>
    <t xml:space="preserve"> оператор свинарських комплексів і механізованих ферм</t>
  </si>
  <si>
    <t xml:space="preserve"> слюсар із складання металевих конструкцій</t>
  </si>
  <si>
    <t xml:space="preserve"> слюсар з ремонту колісних транспортних засобів</t>
  </si>
  <si>
    <t xml:space="preserve"> прохідник</t>
  </si>
  <si>
    <t>січень-липень</t>
  </si>
  <si>
    <t>станом на 1 серпня</t>
  </si>
  <si>
    <t xml:space="preserve">Професії, по яких кількість  вакансій є найбільшою                                                                                                     у січні-липні 2018 року </t>
  </si>
  <si>
    <t>Станом на 01.08.2018 року</t>
  </si>
  <si>
    <t>Професії, по яких кількість  вакансій є найбільшою                                   у січні-липні 2018 року</t>
  </si>
  <si>
    <t>Кількість вакансій та чисельність безробітних                                                  станом на 1 серпня 2018 року</t>
  </si>
  <si>
    <t>Кількість вакансій та чисельність безробітних за професіними групами                                   станом на 1 серпня 2018 року</t>
  </si>
  <si>
    <t xml:space="preserve"> Електрослюсар підземний</t>
  </si>
  <si>
    <t xml:space="preserve"> електромонтер з ремонту та  обслуговування електроустаткування</t>
  </si>
  <si>
    <t xml:space="preserve"> заступник начальника відділу</t>
  </si>
  <si>
    <t xml:space="preserve"> головний інженер</t>
  </si>
  <si>
    <t xml:space="preserve"> провізор</t>
  </si>
  <si>
    <t xml:space="preserve"> касир квитковий</t>
  </si>
  <si>
    <t xml:space="preserve"> монтер колії</t>
  </si>
  <si>
    <t xml:space="preserve"> терміст</t>
  </si>
  <si>
    <t xml:space="preserve">січень-липень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</si>
</sst>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4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82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24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5" fillId="10" borderId="12" applyNumberFormat="0" applyFont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17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83" fontId="10" fillId="0" borderId="0" applyFont="0" applyFill="0" applyBorder="0" applyProtection="0">
      <alignment/>
    </xf>
    <xf numFmtId="183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9" fontId="0" fillId="0" borderId="0" applyFont="0" applyFill="0" applyBorder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6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68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69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70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0" fontId="10" fillId="10" borderId="12" applyNumberFormat="0" applyFont="0" applyAlignment="0" applyProtection="0"/>
    <xf numFmtId="0" fontId="10" fillId="10" borderId="12" applyNumberFormat="0" applyFont="0" applyAlignment="0" applyProtection="0"/>
    <xf numFmtId="0" fontId="5" fillId="10" borderId="12" applyNumberFormat="0" applyFon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0" fontId="31" fillId="27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6" fillId="50" borderId="0" xfId="522" applyFont="1" applyFill="1">
      <alignment/>
      <protection/>
    </xf>
    <xf numFmtId="0" fontId="2" fillId="50" borderId="0" xfId="501" applyFont="1" applyFill="1">
      <alignment/>
      <protection/>
    </xf>
    <xf numFmtId="0" fontId="7" fillId="50" borderId="0" xfId="522" applyFont="1" applyFill="1">
      <alignment/>
      <protection/>
    </xf>
    <xf numFmtId="0" fontId="44" fillId="50" borderId="0" xfId="522" applyFont="1" applyFill="1">
      <alignment/>
      <protection/>
    </xf>
    <xf numFmtId="0" fontId="44" fillId="50" borderId="0" xfId="522" applyFont="1" applyFill="1" applyAlignment="1">
      <alignment vertical="center"/>
      <protection/>
    </xf>
    <xf numFmtId="0" fontId="6" fillId="50" borderId="0" xfId="522" applyFont="1" applyFill="1" applyAlignment="1">
      <alignment vertical="center"/>
      <protection/>
    </xf>
    <xf numFmtId="181" fontId="6" fillId="50" borderId="0" xfId="522" applyNumberFormat="1" applyFont="1" applyFill="1">
      <alignment/>
      <protection/>
    </xf>
    <xf numFmtId="0" fontId="3" fillId="50" borderId="0" xfId="522" applyFont="1" applyFill="1" applyAlignment="1">
      <alignment vertical="center"/>
      <protection/>
    </xf>
    <xf numFmtId="0" fontId="6" fillId="50" borderId="0" xfId="522" applyFont="1" applyFill="1" applyAlignment="1">
      <alignment horizontal="center"/>
      <protection/>
    </xf>
    <xf numFmtId="3" fontId="44" fillId="50" borderId="0" xfId="522" applyNumberFormat="1" applyFont="1" applyFill="1">
      <alignment/>
      <protection/>
    </xf>
    <xf numFmtId="3" fontId="44" fillId="50" borderId="0" xfId="522" applyNumberFormat="1" applyFont="1" applyFill="1" applyAlignment="1">
      <alignment vertical="center"/>
      <protection/>
    </xf>
    <xf numFmtId="3" fontId="6" fillId="50" borderId="0" xfId="522" applyNumberFormat="1" applyFont="1" applyFill="1">
      <alignment/>
      <protection/>
    </xf>
    <xf numFmtId="0" fontId="6" fillId="50" borderId="22" xfId="522" applyFont="1" applyFill="1" applyBorder="1">
      <alignment/>
      <protection/>
    </xf>
    <xf numFmtId="0" fontId="52" fillId="50" borderId="0" xfId="501" applyFont="1" applyFill="1">
      <alignment/>
      <protection/>
    </xf>
    <xf numFmtId="0" fontId="2" fillId="50" borderId="0" xfId="501" applyFont="1" applyFill="1" applyAlignment="1">
      <alignment horizontal="center"/>
      <protection/>
    </xf>
    <xf numFmtId="0" fontId="8" fillId="50" borderId="0" xfId="501" applyFont="1" applyFill="1" applyAlignment="1">
      <alignment/>
      <protection/>
    </xf>
    <xf numFmtId="3" fontId="51" fillId="50" borderId="0" xfId="522" applyNumberFormat="1" applyFont="1" applyFill="1" applyAlignment="1">
      <alignment horizontal="center" vertical="center"/>
      <protection/>
    </xf>
    <xf numFmtId="181" fontId="6" fillId="50" borderId="0" xfId="522" applyNumberFormat="1" applyFont="1" applyFill="1" applyAlignment="1">
      <alignment horizontal="center" vertical="center"/>
      <protection/>
    </xf>
    <xf numFmtId="0" fontId="7" fillId="50" borderId="23" xfId="522" applyFont="1" applyFill="1" applyBorder="1" applyAlignment="1">
      <alignment horizontal="center" vertical="center" wrapText="1"/>
      <protection/>
    </xf>
    <xf numFmtId="3" fontId="7" fillId="50" borderId="3" xfId="522" applyNumberFormat="1" applyFont="1" applyFill="1" applyBorder="1" applyAlignment="1">
      <alignment horizontal="center" vertical="center"/>
      <protection/>
    </xf>
    <xf numFmtId="181" fontId="7" fillId="50" borderId="3" xfId="522" applyNumberFormat="1" applyFont="1" applyFill="1" applyBorder="1" applyAlignment="1">
      <alignment horizontal="center" vertical="center" wrapText="1"/>
      <protection/>
    </xf>
    <xf numFmtId="3" fontId="74" fillId="50" borderId="3" xfId="522" applyNumberFormat="1" applyFont="1" applyFill="1" applyBorder="1" applyAlignment="1">
      <alignment horizontal="center" vertical="center"/>
      <protection/>
    </xf>
    <xf numFmtId="181" fontId="7" fillId="50" borderId="24" xfId="522" applyNumberFormat="1" applyFont="1" applyFill="1" applyBorder="1" applyAlignment="1">
      <alignment horizontal="center" vertical="center" wrapText="1"/>
      <protection/>
    </xf>
    <xf numFmtId="0" fontId="3" fillId="50" borderId="23" xfId="522" applyFont="1" applyFill="1" applyBorder="1" applyAlignment="1">
      <alignment horizontal="left" vertical="center" wrapText="1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0" fontId="3" fillId="50" borderId="25" xfId="522" applyFont="1" applyFill="1" applyBorder="1" applyAlignment="1">
      <alignment horizontal="left" vertical="center" wrapText="1"/>
      <protection/>
    </xf>
    <xf numFmtId="0" fontId="6" fillId="50" borderId="0" xfId="522" applyFont="1" applyFill="1" applyAlignment="1">
      <alignment wrapText="1"/>
      <protection/>
    </xf>
    <xf numFmtId="14" fontId="42" fillId="50" borderId="3" xfId="449" applyNumberFormat="1" applyFont="1" applyFill="1" applyBorder="1" applyAlignment="1">
      <alignment horizontal="center" vertical="center" wrapText="1"/>
      <protection/>
    </xf>
    <xf numFmtId="0" fontId="42" fillId="50" borderId="23" xfId="522" applyFont="1" applyFill="1" applyBorder="1" applyAlignment="1">
      <alignment horizontal="center" vertical="center" wrapText="1"/>
      <protection/>
    </xf>
    <xf numFmtId="3" fontId="42" fillId="50" borderId="3" xfId="522" applyNumberFormat="1" applyFont="1" applyFill="1" applyBorder="1" applyAlignment="1">
      <alignment horizontal="center" vertical="center"/>
      <protection/>
    </xf>
    <xf numFmtId="181" fontId="42" fillId="50" borderId="3" xfId="522" applyNumberFormat="1" applyFont="1" applyFill="1" applyBorder="1" applyAlignment="1">
      <alignment horizontal="center" vertical="center" wrapText="1"/>
      <protection/>
    </xf>
    <xf numFmtId="181" fontId="42" fillId="50" borderId="24" xfId="522" applyNumberFormat="1" applyFont="1" applyFill="1" applyBorder="1" applyAlignment="1">
      <alignment horizontal="center" vertical="center"/>
      <protection/>
    </xf>
    <xf numFmtId="0" fontId="52" fillId="50" borderId="23" xfId="521" applyFont="1" applyFill="1" applyBorder="1" applyAlignment="1">
      <alignment vertical="center" wrapText="1"/>
      <protection/>
    </xf>
    <xf numFmtId="0" fontId="52" fillId="50" borderId="25" xfId="521" applyFont="1" applyFill="1" applyBorder="1" applyAlignment="1">
      <alignment vertical="center" wrapText="1"/>
      <protection/>
    </xf>
    <xf numFmtId="0" fontId="8" fillId="50" borderId="0" xfId="501" applyFont="1" applyFill="1">
      <alignment/>
      <protection/>
    </xf>
    <xf numFmtId="0" fontId="2" fillId="50" borderId="23" xfId="501" applyFont="1" applyFill="1" applyBorder="1" applyAlignment="1">
      <alignment horizontal="center"/>
      <protection/>
    </xf>
    <xf numFmtId="0" fontId="8" fillId="50" borderId="23" xfId="501" applyFont="1" applyFill="1" applyBorder="1" applyAlignment="1">
      <alignment horizontal="center" vertical="center"/>
      <protection/>
    </xf>
    <xf numFmtId="0" fontId="8" fillId="50" borderId="26" xfId="501" applyFont="1" applyFill="1" applyBorder="1" applyAlignment="1">
      <alignment horizontal="center" vertical="center"/>
      <protection/>
    </xf>
    <xf numFmtId="0" fontId="8" fillId="50" borderId="27" xfId="501" applyFont="1" applyFill="1" applyBorder="1" applyAlignment="1">
      <alignment horizontal="center" vertical="center"/>
      <protection/>
    </xf>
    <xf numFmtId="3" fontId="7" fillId="50" borderId="3" xfId="449" applyNumberFormat="1" applyFont="1" applyFill="1" applyBorder="1" applyAlignment="1">
      <alignment horizontal="center" vertical="center" wrapText="1"/>
      <protection/>
    </xf>
    <xf numFmtId="181" fontId="7" fillId="50" borderId="3" xfId="449" applyNumberFormat="1" applyFont="1" applyFill="1" applyBorder="1" applyAlignment="1">
      <alignment horizontal="center" vertical="center" wrapText="1"/>
      <protection/>
    </xf>
    <xf numFmtId="3" fontId="7" fillId="50" borderId="28" xfId="522" applyNumberFormat="1" applyFont="1" applyFill="1" applyBorder="1" applyAlignment="1">
      <alignment horizontal="center" vertical="center"/>
      <protection/>
    </xf>
    <xf numFmtId="3" fontId="7" fillId="50" borderId="3" xfId="522" applyNumberFormat="1" applyFont="1" applyFill="1" applyBorder="1" applyAlignment="1">
      <alignment horizontal="center" vertical="center" wrapText="1"/>
      <protection/>
    </xf>
    <xf numFmtId="0" fontId="54" fillId="50" borderId="29" xfId="522" applyFont="1" applyFill="1" applyBorder="1" applyAlignment="1">
      <alignment horizontal="center" vertical="center" wrapText="1"/>
      <protection/>
    </xf>
    <xf numFmtId="3" fontId="7" fillId="50" borderId="30" xfId="522" applyNumberFormat="1" applyFont="1" applyFill="1" applyBorder="1" applyAlignment="1">
      <alignment horizontal="center" vertical="center"/>
      <protection/>
    </xf>
    <xf numFmtId="3" fontId="7" fillId="50" borderId="30" xfId="522" applyNumberFormat="1" applyFont="1" applyFill="1" applyBorder="1" applyAlignment="1">
      <alignment horizontal="center" vertical="center" wrapText="1"/>
      <protection/>
    </xf>
    <xf numFmtId="0" fontId="3" fillId="50" borderId="31" xfId="522" applyFont="1" applyFill="1" applyBorder="1" applyAlignment="1">
      <alignment horizontal="left" vertical="center" wrapText="1"/>
      <protection/>
    </xf>
    <xf numFmtId="0" fontId="3" fillId="50" borderId="0" xfId="522" applyFont="1" applyFill="1" applyAlignment="1">
      <alignment vertical="center" wrapText="1"/>
      <protection/>
    </xf>
    <xf numFmtId="3" fontId="50" fillId="50" borderId="0" xfId="522" applyNumberFormat="1" applyFont="1" applyFill="1">
      <alignment/>
      <protection/>
    </xf>
    <xf numFmtId="0" fontId="50" fillId="50" borderId="0" xfId="522" applyFont="1" applyFill="1">
      <alignment/>
      <protection/>
    </xf>
    <xf numFmtId="181" fontId="7" fillId="50" borderId="3" xfId="522" applyNumberFormat="1" applyFont="1" applyFill="1" applyBorder="1" applyAlignment="1">
      <alignment horizontal="center" vertical="center" wrapText="1"/>
      <protection/>
    </xf>
    <xf numFmtId="181" fontId="7" fillId="50" borderId="24" xfId="522" applyNumberFormat="1" applyFont="1" applyFill="1" applyBorder="1" applyAlignment="1">
      <alignment horizontal="center" vertical="center"/>
      <protection/>
    </xf>
    <xf numFmtId="0" fontId="53" fillId="50" borderId="23" xfId="521" applyFont="1" applyFill="1" applyBorder="1" applyAlignment="1">
      <alignment vertical="center" wrapText="1"/>
      <protection/>
    </xf>
    <xf numFmtId="0" fontId="53" fillId="50" borderId="25" xfId="521" applyFont="1" applyFill="1" applyBorder="1" applyAlignment="1">
      <alignment vertical="center" wrapText="1"/>
      <protection/>
    </xf>
    <xf numFmtId="181" fontId="7" fillId="50" borderId="32" xfId="522" applyNumberFormat="1" applyFont="1" applyFill="1" applyBorder="1" applyAlignment="1">
      <alignment horizontal="center" vertical="center" wrapText="1"/>
      <protection/>
    </xf>
    <xf numFmtId="181" fontId="7" fillId="50" borderId="33" xfId="522" applyNumberFormat="1" applyFont="1" applyFill="1" applyBorder="1" applyAlignment="1">
      <alignment horizontal="center" vertical="center"/>
      <protection/>
    </xf>
    <xf numFmtId="0" fontId="6" fillId="50" borderId="0" xfId="522" applyFont="1" applyFill="1">
      <alignment/>
      <protection/>
    </xf>
    <xf numFmtId="0" fontId="44" fillId="50" borderId="0" xfId="522" applyFont="1" applyFill="1" applyBorder="1" applyAlignment="1">
      <alignment horizontal="center"/>
      <protection/>
    </xf>
    <xf numFmtId="0" fontId="7" fillId="50" borderId="34" xfId="522" applyFont="1" applyFill="1" applyBorder="1" applyAlignment="1">
      <alignment horizontal="center" vertical="center" wrapText="1"/>
      <protection/>
    </xf>
    <xf numFmtId="3" fontId="7" fillId="50" borderId="35" xfId="522" applyNumberFormat="1" applyFont="1" applyFill="1" applyBorder="1" applyAlignment="1">
      <alignment horizontal="center" vertical="center"/>
      <protection/>
    </xf>
    <xf numFmtId="3" fontId="74" fillId="50" borderId="35" xfId="522" applyNumberFormat="1" applyFont="1" applyFill="1" applyBorder="1" applyAlignment="1">
      <alignment horizontal="center" vertical="center"/>
      <protection/>
    </xf>
    <xf numFmtId="3" fontId="7" fillId="50" borderId="36" xfId="522" applyNumberFormat="1" applyFont="1" applyFill="1" applyBorder="1" applyAlignment="1">
      <alignment horizontal="center" vertical="center" wrapText="1"/>
      <protection/>
    </xf>
    <xf numFmtId="0" fontId="7" fillId="50" borderId="23" xfId="522" applyFont="1" applyFill="1" applyBorder="1" applyAlignment="1">
      <alignment horizontal="center" vertical="center" wrapText="1"/>
      <protection/>
    </xf>
    <xf numFmtId="168" fontId="3" fillId="50" borderId="3" xfId="522" applyNumberFormat="1" applyFont="1" applyFill="1" applyBorder="1" applyAlignment="1">
      <alignment horizontal="center" vertical="center"/>
      <protection/>
    </xf>
    <xf numFmtId="3" fontId="74" fillId="50" borderId="3" xfId="522" applyNumberFormat="1" applyFont="1" applyFill="1" applyBorder="1" applyAlignment="1">
      <alignment horizontal="center" vertical="center"/>
      <protection/>
    </xf>
    <xf numFmtId="3" fontId="3" fillId="50" borderId="24" xfId="522" applyNumberFormat="1" applyFont="1" applyFill="1" applyBorder="1" applyAlignment="1">
      <alignment horizontal="center" vertical="center" wrapText="1"/>
      <protection/>
    </xf>
    <xf numFmtId="0" fontId="55" fillId="50" borderId="23" xfId="522" applyFont="1" applyFill="1" applyBorder="1" applyAlignment="1">
      <alignment horizontal="center" vertical="center" wrapText="1"/>
      <protection/>
    </xf>
    <xf numFmtId="3" fontId="75" fillId="50" borderId="3" xfId="522" applyNumberFormat="1" applyFont="1" applyFill="1" applyBorder="1" applyAlignment="1">
      <alignment horizontal="center" vertical="center"/>
      <protection/>
    </xf>
    <xf numFmtId="3" fontId="7" fillId="50" borderId="24" xfId="522" applyNumberFormat="1" applyFont="1" applyFill="1" applyBorder="1" applyAlignment="1">
      <alignment horizontal="center" vertical="center" wrapText="1"/>
      <protection/>
    </xf>
    <xf numFmtId="3" fontId="7" fillId="50" borderId="33" xfId="522" applyNumberFormat="1" applyFont="1" applyFill="1" applyBorder="1" applyAlignment="1">
      <alignment horizontal="center" vertical="center" wrapText="1"/>
      <protection/>
    </xf>
    <xf numFmtId="3" fontId="42" fillId="50" borderId="24" xfId="522" applyNumberFormat="1" applyFont="1" applyFill="1" applyBorder="1" applyAlignment="1">
      <alignment horizontal="center" vertical="center"/>
      <protection/>
    </xf>
    <xf numFmtId="0" fontId="7" fillId="50" borderId="0" xfId="522" applyFont="1" applyFill="1" applyBorder="1">
      <alignment/>
      <protection/>
    </xf>
    <xf numFmtId="0" fontId="44" fillId="50" borderId="0" xfId="522" applyFont="1" applyFill="1" applyBorder="1" applyAlignment="1">
      <alignment vertical="center"/>
      <protection/>
    </xf>
    <xf numFmtId="0" fontId="44" fillId="50" borderId="0" xfId="522" applyFont="1" applyFill="1" applyBorder="1">
      <alignment/>
      <protection/>
    </xf>
    <xf numFmtId="0" fontId="6" fillId="50" borderId="0" xfId="522" applyFont="1" applyFill="1" applyBorder="1">
      <alignment/>
      <protection/>
    </xf>
    <xf numFmtId="0" fontId="6" fillId="50" borderId="0" xfId="522" applyFont="1" applyFill="1" applyBorder="1" applyAlignment="1">
      <alignment vertical="center"/>
      <protection/>
    </xf>
    <xf numFmtId="180" fontId="7" fillId="50" borderId="37" xfId="449" applyNumberFormat="1" applyFont="1" applyFill="1" applyBorder="1" applyAlignment="1">
      <alignment horizontal="center" vertical="center" wrapText="1"/>
      <protection/>
    </xf>
    <xf numFmtId="0" fontId="46" fillId="50" borderId="0" xfId="522" applyFont="1" applyFill="1" applyAlignment="1">
      <alignment horizontal="center"/>
      <protection/>
    </xf>
    <xf numFmtId="0" fontId="49" fillId="50" borderId="0" xfId="522" applyFont="1" applyFill="1" applyAlignment="1">
      <alignment horizontal="center"/>
      <protection/>
    </xf>
    <xf numFmtId="1" fontId="42" fillId="50" borderId="3" xfId="449" applyNumberFormat="1" applyFont="1" applyFill="1" applyBorder="1" applyAlignment="1">
      <alignment horizontal="center" vertical="center" wrapText="1"/>
      <protection/>
    </xf>
    <xf numFmtId="0" fontId="43" fillId="50" borderId="0" xfId="522" applyFont="1" applyFill="1" applyAlignment="1">
      <alignment horizontal="center"/>
      <protection/>
    </xf>
    <xf numFmtId="1" fontId="7" fillId="50" borderId="3" xfId="449" applyNumberFormat="1" applyFont="1" applyFill="1" applyBorder="1" applyAlignment="1">
      <alignment horizontal="center" vertical="center" wrapText="1"/>
      <protection/>
    </xf>
    <xf numFmtId="14" fontId="7" fillId="50" borderId="3" xfId="449" applyNumberFormat="1" applyFont="1" applyFill="1" applyBorder="1" applyAlignment="1">
      <alignment horizontal="center" vertical="center" wrapText="1"/>
      <protection/>
    </xf>
    <xf numFmtId="0" fontId="45" fillId="50" borderId="0" xfId="522" applyFont="1" applyFill="1" applyAlignment="1">
      <alignment horizontal="center"/>
      <protection/>
    </xf>
    <xf numFmtId="0" fontId="45" fillId="50" borderId="0" xfId="522" applyFont="1" applyFill="1" applyAlignment="1">
      <alignment horizontal="center"/>
      <protection/>
    </xf>
    <xf numFmtId="0" fontId="46" fillId="50" borderId="0" xfId="522" applyFont="1" applyFill="1" applyAlignment="1">
      <alignment horizontal="center"/>
      <protection/>
    </xf>
    <xf numFmtId="0" fontId="7" fillId="50" borderId="3" xfId="522" applyFont="1" applyFill="1" applyBorder="1" applyAlignment="1">
      <alignment horizontal="center" vertical="center"/>
      <protection/>
    </xf>
    <xf numFmtId="0" fontId="7" fillId="50" borderId="3" xfId="522" applyFont="1" applyFill="1" applyBorder="1" applyAlignment="1">
      <alignment horizontal="center" vertical="center" wrapText="1"/>
      <protection/>
    </xf>
    <xf numFmtId="0" fontId="44" fillId="50" borderId="28" xfId="522" applyFont="1" applyFill="1" applyBorder="1" applyAlignment="1">
      <alignment horizontal="center"/>
      <protection/>
    </xf>
    <xf numFmtId="0" fontId="44" fillId="50" borderId="38" xfId="522" applyFont="1" applyFill="1" applyBorder="1" applyAlignment="1">
      <alignment horizontal="center"/>
      <protection/>
    </xf>
    <xf numFmtId="0" fontId="49" fillId="50" borderId="0" xfId="522" applyFont="1" applyFill="1" applyAlignment="1">
      <alignment horizontal="center"/>
      <protection/>
    </xf>
    <xf numFmtId="0" fontId="44" fillId="50" borderId="3" xfId="522" applyFont="1" applyFill="1" applyBorder="1" applyAlignment="1">
      <alignment horizontal="center"/>
      <protection/>
    </xf>
    <xf numFmtId="0" fontId="42" fillId="50" borderId="3" xfId="522" applyFont="1" applyFill="1" applyBorder="1" applyAlignment="1">
      <alignment horizontal="center" vertical="center"/>
      <protection/>
    </xf>
    <xf numFmtId="1" fontId="42" fillId="50" borderId="3" xfId="449" applyNumberFormat="1" applyFont="1" applyFill="1" applyBorder="1" applyAlignment="1">
      <alignment horizontal="center" vertical="center" wrapText="1"/>
      <protection/>
    </xf>
    <xf numFmtId="0" fontId="42" fillId="50" borderId="3" xfId="522" applyFont="1" applyFill="1" applyBorder="1" applyAlignment="1">
      <alignment horizontal="center" vertical="center" wrapText="1"/>
      <protection/>
    </xf>
    <xf numFmtId="0" fontId="8" fillId="50" borderId="34" xfId="501" applyFont="1" applyFill="1" applyBorder="1" applyAlignment="1">
      <alignment horizontal="center"/>
      <protection/>
    </xf>
    <xf numFmtId="0" fontId="8" fillId="50" borderId="23" xfId="501" applyFont="1" applyFill="1" applyBorder="1" applyAlignment="1">
      <alignment horizontal="center"/>
      <protection/>
    </xf>
    <xf numFmtId="0" fontId="48" fillId="50" borderId="0" xfId="522" applyFont="1" applyFill="1" applyAlignment="1">
      <alignment horizontal="center"/>
      <protection/>
    </xf>
    <xf numFmtId="0" fontId="43" fillId="50" borderId="0" xfId="522" applyFont="1" applyFill="1" applyAlignment="1">
      <alignment horizontal="center"/>
      <protection/>
    </xf>
    <xf numFmtId="1" fontId="7" fillId="50" borderId="3" xfId="449" applyNumberFormat="1" applyFont="1" applyFill="1" applyBorder="1" applyAlignment="1">
      <alignment horizontal="center" vertical="center" wrapText="1"/>
      <protection/>
    </xf>
    <xf numFmtId="0" fontId="7" fillId="50" borderId="37" xfId="522" applyFont="1" applyFill="1" applyBorder="1" applyAlignment="1">
      <alignment horizontal="center" vertical="center" wrapText="1"/>
      <protection/>
    </xf>
    <xf numFmtId="14" fontId="7" fillId="50" borderId="3" xfId="449" applyNumberFormat="1" applyFont="1" applyFill="1" applyBorder="1" applyAlignment="1">
      <alignment horizontal="center" vertical="center" wrapText="1"/>
      <protection/>
    </xf>
    <xf numFmtId="0" fontId="56" fillId="50" borderId="0" xfId="522" applyFont="1" applyFill="1" applyBorder="1" applyAlignment="1">
      <alignment horizontal="center" vertical="center" wrapText="1"/>
      <protection/>
    </xf>
    <xf numFmtId="0" fontId="45" fillId="50" borderId="0" xfId="522" applyFont="1" applyFill="1" applyAlignment="1">
      <alignment horizontal="center" wrapText="1"/>
      <protection/>
    </xf>
    <xf numFmtId="0" fontId="44" fillId="50" borderId="34" xfId="522" applyFont="1" applyFill="1" applyBorder="1" applyAlignment="1">
      <alignment horizontal="center"/>
      <protection/>
    </xf>
    <xf numFmtId="0" fontId="44" fillId="50" borderId="39" xfId="522" applyFont="1" applyFill="1" applyBorder="1" applyAlignment="1">
      <alignment horizontal="center"/>
      <protection/>
    </xf>
    <xf numFmtId="2" fontId="50" fillId="50" borderId="35" xfId="522" applyNumberFormat="1" applyFont="1" applyFill="1" applyBorder="1" applyAlignment="1">
      <alignment horizontal="center" vertical="center" wrapText="1"/>
      <protection/>
    </xf>
    <xf numFmtId="2" fontId="50" fillId="50" borderId="28" xfId="522" applyNumberFormat="1" applyFont="1" applyFill="1" applyBorder="1" applyAlignment="1">
      <alignment horizontal="center" vertical="center" wrapText="1"/>
      <protection/>
    </xf>
    <xf numFmtId="0" fontId="50" fillId="50" borderId="35" xfId="522" applyFont="1" applyFill="1" applyBorder="1" applyAlignment="1">
      <alignment horizontal="center" vertical="center" wrapText="1"/>
      <protection/>
    </xf>
    <xf numFmtId="0" fontId="50" fillId="50" borderId="28" xfId="522" applyFont="1" applyFill="1" applyBorder="1" applyAlignment="1">
      <alignment horizontal="center" vertical="center" wrapText="1"/>
      <protection/>
    </xf>
    <xf numFmtId="14" fontId="3" fillId="50" borderId="36" xfId="449" applyNumberFormat="1" applyFont="1" applyFill="1" applyBorder="1" applyAlignment="1">
      <alignment horizontal="center" vertical="center" wrapText="1"/>
      <protection/>
    </xf>
    <xf numFmtId="14" fontId="3" fillId="50" borderId="40" xfId="449" applyNumberFormat="1" applyFont="1" applyFill="1" applyBorder="1" applyAlignment="1">
      <alignment horizontal="center" vertical="center" wrapText="1"/>
      <protection/>
    </xf>
    <xf numFmtId="0" fontId="44" fillId="50" borderId="23" xfId="522" applyFont="1" applyFill="1" applyBorder="1" applyAlignment="1">
      <alignment horizontal="center"/>
      <protection/>
    </xf>
    <xf numFmtId="0" fontId="50" fillId="50" borderId="3" xfId="522" applyFont="1" applyFill="1" applyBorder="1" applyAlignment="1">
      <alignment horizontal="center" vertical="center" wrapText="1"/>
      <protection/>
    </xf>
    <xf numFmtId="0" fontId="50" fillId="50" borderId="36" xfId="522" applyFont="1" applyFill="1" applyBorder="1" applyAlignment="1">
      <alignment horizontal="center" vertical="center" wrapText="1"/>
      <protection/>
    </xf>
    <xf numFmtId="0" fontId="50" fillId="50" borderId="24" xfId="522" applyFont="1" applyFill="1" applyBorder="1" applyAlignment="1">
      <alignment horizontal="center" vertical="center" wrapText="1"/>
      <protection/>
    </xf>
    <xf numFmtId="3" fontId="50" fillId="50" borderId="3" xfId="522" applyNumberFormat="1" applyFont="1" applyFill="1" applyBorder="1" applyAlignment="1">
      <alignment horizontal="center" vertical="center" wrapText="1"/>
      <protection/>
    </xf>
    <xf numFmtId="3" fontId="50" fillId="50" borderId="32" xfId="522" applyNumberFormat="1" applyFont="1" applyFill="1" applyBorder="1" applyAlignment="1">
      <alignment horizontal="center" vertical="center" wrapText="1"/>
      <protection/>
    </xf>
    <xf numFmtId="3" fontId="47" fillId="50" borderId="3" xfId="449" applyNumberFormat="1" applyFont="1" applyFill="1" applyBorder="1" applyAlignment="1">
      <alignment horizontal="center" vertical="center" wrapText="1"/>
      <protection/>
    </xf>
    <xf numFmtId="3" fontId="47" fillId="50" borderId="32" xfId="449" applyNumberFormat="1" applyFont="1" applyFill="1" applyBorder="1" applyAlignment="1">
      <alignment horizontal="center" vertical="center" wrapText="1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8" fillId="50" borderId="3" xfId="449" applyNumberFormat="1" applyFont="1" applyFill="1" applyBorder="1" applyAlignment="1" applyProtection="1">
      <alignment horizontal="center" vertical="center"/>
      <protection locked="0"/>
    </xf>
    <xf numFmtId="3" fontId="3" fillId="50" borderId="3" xfId="522" applyNumberFormat="1" applyFont="1" applyFill="1" applyBorder="1" applyAlignment="1">
      <alignment horizontal="center" vertical="center" wrapText="1"/>
      <protection/>
    </xf>
    <xf numFmtId="3" fontId="3" fillId="50" borderId="32" xfId="522" applyNumberFormat="1" applyFont="1" applyFill="1" applyBorder="1" applyAlignment="1">
      <alignment horizontal="center" vertical="center" wrapText="1"/>
      <protection/>
    </xf>
    <xf numFmtId="3" fontId="3" fillId="50" borderId="32" xfId="522" applyNumberFormat="1" applyFont="1" applyFill="1" applyBorder="1" applyAlignment="1">
      <alignment horizontal="center" vertical="center"/>
      <protection/>
    </xf>
    <xf numFmtId="3" fontId="8" fillId="50" borderId="32" xfId="449" applyNumberFormat="1" applyFont="1" applyFill="1" applyBorder="1" applyAlignment="1" applyProtection="1">
      <alignment horizontal="center" vertical="center"/>
      <protection locked="0"/>
    </xf>
    <xf numFmtId="189" fontId="8" fillId="50" borderId="38" xfId="449" applyNumberFormat="1" applyFont="1" applyFill="1" applyBorder="1" applyAlignment="1">
      <alignment horizontal="center" vertical="center"/>
      <protection/>
    </xf>
    <xf numFmtId="3" fontId="3" fillId="50" borderId="41" xfId="522" applyNumberFormat="1" applyFont="1" applyFill="1" applyBorder="1" applyAlignment="1">
      <alignment horizontal="center" vertical="center"/>
      <protection/>
    </xf>
    <xf numFmtId="189" fontId="8" fillId="50" borderId="42" xfId="449" applyNumberFormat="1" applyFont="1" applyFill="1" applyBorder="1" applyAlignment="1">
      <alignment horizontal="center" vertical="center"/>
      <protection/>
    </xf>
    <xf numFmtId="3" fontId="3" fillId="50" borderId="43" xfId="522" applyNumberFormat="1" applyFont="1" applyFill="1" applyBorder="1" applyAlignment="1">
      <alignment horizontal="center" vertical="center"/>
      <protection/>
    </xf>
    <xf numFmtId="3" fontId="2" fillId="50" borderId="0" xfId="0" applyNumberFormat="1" applyFont="1" applyFill="1" applyBorder="1" applyAlignment="1">
      <alignment horizontal="right"/>
    </xf>
    <xf numFmtId="189" fontId="8" fillId="50" borderId="3" xfId="449" applyNumberFormat="1" applyFont="1" applyFill="1" applyBorder="1" applyAlignment="1">
      <alignment horizontal="center" vertical="center"/>
      <protection/>
    </xf>
    <xf numFmtId="189" fontId="8" fillId="50" borderId="32" xfId="449" applyNumberFormat="1" applyFont="1" applyFill="1" applyBorder="1" applyAlignment="1">
      <alignment horizontal="center" vertical="center"/>
      <protection/>
    </xf>
    <xf numFmtId="3" fontId="3" fillId="50" borderId="44" xfId="522" applyNumberFormat="1" applyFont="1" applyFill="1" applyBorder="1" applyAlignment="1">
      <alignment horizontal="center" vertical="center"/>
      <protection/>
    </xf>
    <xf numFmtId="3" fontId="3" fillId="50" borderId="45" xfId="522" applyNumberFormat="1" applyFont="1" applyFill="1" applyBorder="1" applyAlignment="1">
      <alignment horizontal="center" vertical="center"/>
      <protection/>
    </xf>
    <xf numFmtId="0" fontId="59" fillId="50" borderId="0" xfId="501" applyFont="1" applyFill="1" applyAlignment="1">
      <alignment horizontal="center" vertical="center" wrapText="1"/>
      <protection/>
    </xf>
    <xf numFmtId="0" fontId="58" fillId="50" borderId="0" xfId="501" applyFont="1" applyFill="1" applyAlignment="1">
      <alignment horizontal="center" vertical="center" wrapText="1"/>
      <protection/>
    </xf>
    <xf numFmtId="3" fontId="2" fillId="50" borderId="0" xfId="501" applyNumberFormat="1" applyFont="1" applyFill="1">
      <alignment/>
      <protection/>
    </xf>
    <xf numFmtId="2" fontId="8" fillId="50" borderId="3" xfId="501" applyNumberFormat="1" applyFont="1" applyFill="1" applyBorder="1" applyAlignment="1">
      <alignment horizontal="center" vertical="center" wrapText="1"/>
      <protection/>
    </xf>
    <xf numFmtId="3" fontId="8" fillId="50" borderId="3" xfId="501" applyNumberFormat="1" applyFont="1" applyFill="1" applyBorder="1" applyAlignment="1">
      <alignment horizontal="center" vertical="center" wrapText="1"/>
      <protection/>
    </xf>
    <xf numFmtId="0" fontId="8" fillId="50" borderId="3" xfId="501" applyFont="1" applyFill="1" applyBorder="1" applyAlignment="1">
      <alignment horizontal="center" vertical="center" wrapText="1"/>
      <protection/>
    </xf>
    <xf numFmtId="0" fontId="8" fillId="50" borderId="3" xfId="501" applyNumberFormat="1" applyFont="1" applyFill="1" applyBorder="1" applyAlignment="1">
      <alignment horizontal="center" vertical="center" wrapText="1"/>
      <protection/>
    </xf>
    <xf numFmtId="0" fontId="2" fillId="50" borderId="3" xfId="501" applyFont="1" applyFill="1" applyBorder="1" applyAlignment="1">
      <alignment horizontal="center" vertical="center" wrapText="1"/>
      <protection/>
    </xf>
    <xf numFmtId="3" fontId="2" fillId="50" borderId="3" xfId="501" applyNumberFormat="1" applyFont="1" applyFill="1" applyBorder="1" applyAlignment="1">
      <alignment horizontal="center" vertical="center" wrapText="1"/>
      <protection/>
    </xf>
    <xf numFmtId="0" fontId="41" fillId="50" borderId="3" xfId="501" applyFont="1" applyFill="1" applyBorder="1" applyAlignment="1">
      <alignment horizontal="center" vertical="center" wrapText="1"/>
      <protection/>
    </xf>
    <xf numFmtId="0" fontId="8" fillId="50" borderId="3" xfId="0" applyFont="1" applyFill="1" applyBorder="1" applyAlignment="1">
      <alignment vertical="center"/>
    </xf>
    <xf numFmtId="3" fontId="8" fillId="50" borderId="3" xfId="501" applyNumberFormat="1" applyFont="1" applyFill="1" applyBorder="1" applyAlignment="1">
      <alignment horizontal="center" vertical="center" wrapText="1"/>
      <protection/>
    </xf>
    <xf numFmtId="0" fontId="8" fillId="50" borderId="3" xfId="501" applyFont="1" applyFill="1" applyBorder="1" applyAlignment="1">
      <alignment horizontal="center" vertical="center" wrapText="1"/>
      <protection/>
    </xf>
    <xf numFmtId="0" fontId="60" fillId="50" borderId="3" xfId="0" applyFont="1" applyFill="1" applyBorder="1" applyAlignment="1">
      <alignment horizontal="center" vertical="center"/>
    </xf>
    <xf numFmtId="3" fontId="8" fillId="50" borderId="3" xfId="501" applyNumberFormat="1" applyFont="1" applyFill="1" applyBorder="1" applyAlignment="1">
      <alignment horizontal="center" wrapText="1"/>
      <protection/>
    </xf>
    <xf numFmtId="3" fontId="8" fillId="50" borderId="3" xfId="501" applyNumberFormat="1" applyFont="1" applyFill="1" applyBorder="1" applyAlignment="1">
      <alignment horizontal="center" vertical="center"/>
      <protection/>
    </xf>
    <xf numFmtId="0" fontId="57" fillId="50" borderId="0" xfId="501" applyFont="1" applyFill="1" applyAlignment="1">
      <alignment horizontal="center" vertical="center" wrapText="1"/>
      <protection/>
    </xf>
    <xf numFmtId="0" fontId="57" fillId="50" borderId="0" xfId="501" applyFont="1" applyFill="1" applyAlignment="1">
      <alignment horizontal="center" vertical="center" wrapText="1"/>
      <protection/>
    </xf>
    <xf numFmtId="2" fontId="2" fillId="50" borderId="0" xfId="501" applyNumberFormat="1" applyFont="1" applyFill="1" applyAlignment="1">
      <alignment wrapText="1"/>
      <protection/>
    </xf>
    <xf numFmtId="2" fontId="8" fillId="50" borderId="35" xfId="501" applyNumberFormat="1" applyFont="1" applyFill="1" applyBorder="1" applyAlignment="1">
      <alignment horizontal="center" vertical="center" wrapText="1"/>
      <protection/>
    </xf>
    <xf numFmtId="0" fontId="8" fillId="50" borderId="35" xfId="501" applyFont="1" applyFill="1" applyBorder="1" applyAlignment="1">
      <alignment horizontal="center" vertical="center" wrapText="1"/>
      <protection/>
    </xf>
    <xf numFmtId="0" fontId="8" fillId="50" borderId="35" xfId="501" applyNumberFormat="1" applyFont="1" applyFill="1" applyBorder="1" applyAlignment="1">
      <alignment horizontal="center" vertical="center" wrapText="1"/>
      <protection/>
    </xf>
    <xf numFmtId="0" fontId="8" fillId="50" borderId="36" xfId="501" applyNumberFormat="1" applyFont="1" applyFill="1" applyBorder="1" applyAlignment="1">
      <alignment horizontal="center" vertical="center" wrapText="1"/>
      <protection/>
    </xf>
    <xf numFmtId="0" fontId="8" fillId="50" borderId="24" xfId="501" applyFont="1" applyFill="1" applyBorder="1" applyAlignment="1">
      <alignment horizontal="center" vertical="center" wrapText="1"/>
      <protection/>
    </xf>
    <xf numFmtId="2" fontId="2" fillId="50" borderId="3" xfId="501" applyNumberFormat="1" applyFont="1" applyFill="1" applyBorder="1" applyAlignment="1">
      <alignment horizontal="center" vertical="center" wrapText="1"/>
      <protection/>
    </xf>
    <xf numFmtId="0" fontId="2" fillId="50" borderId="24" xfId="501" applyFont="1" applyFill="1" applyBorder="1" applyAlignment="1">
      <alignment horizontal="center" vertical="center" wrapText="1"/>
      <protection/>
    </xf>
    <xf numFmtId="0" fontId="8" fillId="50" borderId="3" xfId="0" applyFont="1" applyFill="1" applyBorder="1" applyAlignment="1">
      <alignment vertical="center" wrapText="1"/>
    </xf>
    <xf numFmtId="3" fontId="8" fillId="50" borderId="24" xfId="501" applyNumberFormat="1" applyFont="1" applyFill="1" applyBorder="1" applyAlignment="1">
      <alignment horizontal="center" vertical="center" wrapText="1"/>
      <protection/>
    </xf>
    <xf numFmtId="0" fontId="8" fillId="50" borderId="3" xfId="501" applyFont="1" applyFill="1" applyBorder="1" applyAlignment="1">
      <alignment horizontal="center" vertical="center"/>
      <protection/>
    </xf>
    <xf numFmtId="0" fontId="8" fillId="50" borderId="24" xfId="501" applyFont="1" applyFill="1" applyBorder="1" applyAlignment="1">
      <alignment horizontal="center" vertical="center"/>
      <protection/>
    </xf>
    <xf numFmtId="0" fontId="8" fillId="50" borderId="32" xfId="501" applyFont="1" applyFill="1" applyBorder="1" applyAlignment="1">
      <alignment horizontal="center" vertical="center"/>
      <protection/>
    </xf>
    <xf numFmtId="0" fontId="8" fillId="50" borderId="33" xfId="501" applyFont="1" applyFill="1" applyBorder="1" applyAlignment="1">
      <alignment horizontal="center" vertical="center"/>
      <protection/>
    </xf>
    <xf numFmtId="3" fontId="50" fillId="50" borderId="3" xfId="522" applyNumberFormat="1" applyFont="1" applyFill="1" applyBorder="1" applyAlignment="1">
      <alignment horizontal="center" vertical="center"/>
      <protection/>
    </xf>
    <xf numFmtId="3" fontId="50" fillId="50" borderId="32" xfId="522" applyNumberFormat="1" applyFont="1" applyFill="1" applyBorder="1" applyAlignment="1">
      <alignment horizontal="center" vertical="center"/>
      <protection/>
    </xf>
    <xf numFmtId="3" fontId="8" fillId="50" borderId="3" xfId="0" applyNumberFormat="1" applyFont="1" applyFill="1" applyBorder="1" applyAlignment="1">
      <alignment horizontal="center" vertical="center"/>
    </xf>
    <xf numFmtId="1" fontId="3" fillId="50" borderId="3" xfId="522" applyNumberFormat="1" applyFont="1" applyFill="1" applyBorder="1" applyAlignment="1">
      <alignment horizontal="center" vertical="center"/>
      <protection/>
    </xf>
    <xf numFmtId="3" fontId="3" fillId="50" borderId="32" xfId="522" applyNumberFormat="1" applyFont="1" applyFill="1" applyBorder="1" applyAlignment="1">
      <alignment horizontal="center" vertical="center"/>
      <protection/>
    </xf>
    <xf numFmtId="1" fontId="3" fillId="50" borderId="32" xfId="522" applyNumberFormat="1" applyFont="1" applyFill="1" applyBorder="1" applyAlignment="1">
      <alignment horizontal="center" vertical="center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Percent" xfId="407"/>
    <cellStyle name="Вывод" xfId="408"/>
    <cellStyle name="Вывод 2" xfId="409"/>
    <cellStyle name="Вывод 2 2" xfId="410"/>
    <cellStyle name="Вывод 3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3" xfId="417"/>
    <cellStyle name="Вычисление 4" xfId="418"/>
    <cellStyle name="Вычисление 5" xfId="419"/>
    <cellStyle name="Гиперссылка 2" xfId="420"/>
    <cellStyle name="Гиперссылка 3" xfId="421"/>
    <cellStyle name="Currency" xfId="422"/>
    <cellStyle name="Currency [0]" xfId="423"/>
    <cellStyle name="Грошовий 2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Підсумок" xfId="523"/>
    <cellStyle name="Підсумок 2" xfId="524"/>
    <cellStyle name="Підсумок_П_1" xfId="525"/>
    <cellStyle name="Плохой" xfId="526"/>
    <cellStyle name="Плохой 2" xfId="527"/>
    <cellStyle name="Плохой 2 2" xfId="528"/>
    <cellStyle name="Плохой 3" xfId="529"/>
    <cellStyle name="Плохой 4" xfId="530"/>
    <cellStyle name="Плохой 5" xfId="531"/>
    <cellStyle name="Поганий" xfId="532"/>
    <cellStyle name="Поганий 2" xfId="533"/>
    <cellStyle name="Пояснение" xfId="534"/>
    <cellStyle name="Пояснение 2" xfId="535"/>
    <cellStyle name="Пояснение 3" xfId="536"/>
    <cellStyle name="Пояснение 4" xfId="537"/>
    <cellStyle name="Пояснение 5" xfId="538"/>
    <cellStyle name="Примечание" xfId="539"/>
    <cellStyle name="Примечание 2" xfId="540"/>
    <cellStyle name="Примечание 2 2" xfId="541"/>
    <cellStyle name="Примечание 3" xfId="542"/>
    <cellStyle name="Примечание 4" xfId="543"/>
    <cellStyle name="Примечание 5" xfId="544"/>
    <cellStyle name="Примітка" xfId="545"/>
    <cellStyle name="Примітка 2" xfId="546"/>
    <cellStyle name="Примітка_П_1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ФинᎰнсовый_Лист1 (3)_1" xfId="569"/>
    <cellStyle name="Comma" xfId="570"/>
    <cellStyle name="Comma [0]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8"/>
  <sheetViews>
    <sheetView tabSelected="1" view="pageBreakPreview" zoomScale="70" zoomScaleNormal="75" zoomScaleSheetLayoutView="70" zoomScalePageLayoutView="0" workbookViewId="0" topLeftCell="A1">
      <selection activeCell="A1" sqref="A1:IV16384"/>
    </sheetView>
  </sheetViews>
  <sheetFormatPr defaultColWidth="8.8515625" defaultRowHeight="15"/>
  <cols>
    <col min="1" max="1" width="37.140625" style="1" customWidth="1"/>
    <col min="2" max="2" width="12.140625" style="1" customWidth="1"/>
    <col min="3" max="3" width="11.421875" style="1" customWidth="1"/>
    <col min="4" max="4" width="13.00390625" style="1" customWidth="1"/>
    <col min="5" max="5" width="14.421875" style="1" customWidth="1"/>
    <col min="6" max="6" width="14.57421875" style="1" customWidth="1"/>
    <col min="7" max="7" width="12.421875" style="1" customWidth="1"/>
    <col min="8" max="16384" width="8.8515625" style="1" customWidth="1"/>
  </cols>
  <sheetData>
    <row r="1" spans="1:7" s="3" customFormat="1" ht="30.75" customHeight="1">
      <c r="A1" s="84" t="s">
        <v>55</v>
      </c>
      <c r="B1" s="85"/>
      <c r="C1" s="85"/>
      <c r="D1" s="85"/>
      <c r="E1" s="85"/>
      <c r="F1" s="85"/>
      <c r="G1" s="85"/>
    </row>
    <row r="2" spans="1:7" s="3" customFormat="1" ht="21.75" customHeight="1">
      <c r="A2" s="86" t="s">
        <v>8</v>
      </c>
      <c r="B2" s="86"/>
      <c r="C2" s="86"/>
      <c r="D2" s="86"/>
      <c r="E2" s="86"/>
      <c r="F2" s="86"/>
      <c r="G2" s="86"/>
    </row>
    <row r="3" spans="1:7" s="3" customFormat="1" ht="14.25" customHeight="1">
      <c r="A3" s="78"/>
      <c r="B3" s="78"/>
      <c r="C3" s="78"/>
      <c r="D3" s="78"/>
      <c r="E3" s="78"/>
      <c r="F3" s="78"/>
      <c r="G3" s="78"/>
    </row>
    <row r="4" spans="1:7" s="4" customFormat="1" ht="24.75" customHeight="1">
      <c r="A4" s="89"/>
      <c r="B4" s="87" t="s">
        <v>206</v>
      </c>
      <c r="C4" s="87"/>
      <c r="D4" s="88" t="s">
        <v>31</v>
      </c>
      <c r="E4" s="87" t="s">
        <v>207</v>
      </c>
      <c r="F4" s="87"/>
      <c r="G4" s="88" t="s">
        <v>31</v>
      </c>
    </row>
    <row r="5" spans="1:7" s="4" customFormat="1" ht="33.75" customHeight="1">
      <c r="A5" s="90"/>
      <c r="B5" s="82" t="s">
        <v>56</v>
      </c>
      <c r="C5" s="82" t="s">
        <v>57</v>
      </c>
      <c r="D5" s="88"/>
      <c r="E5" s="82" t="s">
        <v>56</v>
      </c>
      <c r="F5" s="82" t="s">
        <v>57</v>
      </c>
      <c r="G5" s="88"/>
    </row>
    <row r="6" spans="1:7" s="8" customFormat="1" ht="34.5" customHeight="1">
      <c r="A6" s="19" t="s">
        <v>32</v>
      </c>
      <c r="B6" s="20">
        <f>SUM(B7:B25)</f>
        <v>20415</v>
      </c>
      <c r="C6" s="20">
        <f>SUM(C7:C25)</f>
        <v>21954</v>
      </c>
      <c r="D6" s="21">
        <f>ROUND(C6/B6*100,1)</f>
        <v>107.5</v>
      </c>
      <c r="E6" s="22">
        <f>SUM(E7:E25)</f>
        <v>1346</v>
      </c>
      <c r="F6" s="22">
        <f>SUM(F7:F25)</f>
        <v>1887</v>
      </c>
      <c r="G6" s="23">
        <f>ROUND(F6/E6*100,1)</f>
        <v>140.2</v>
      </c>
    </row>
    <row r="7" spans="1:8" ht="60" customHeight="1">
      <c r="A7" s="24" t="s">
        <v>10</v>
      </c>
      <c r="B7" s="119">
        <v>1978</v>
      </c>
      <c r="C7" s="25">
        <v>2180</v>
      </c>
      <c r="D7" s="21">
        <f aca="true" t="shared" si="0" ref="D7:D25">ROUND(C7/B7*100,1)</f>
        <v>110.2</v>
      </c>
      <c r="E7" s="170">
        <v>50</v>
      </c>
      <c r="F7" s="171">
        <v>85</v>
      </c>
      <c r="G7" s="23">
        <f aca="true" t="shared" si="1" ref="G7:G25">ROUND(F7/E7*100,1)</f>
        <v>170</v>
      </c>
      <c r="H7" s="18"/>
    </row>
    <row r="8" spans="1:8" ht="44.25" customHeight="1">
      <c r="A8" s="24" t="s">
        <v>11</v>
      </c>
      <c r="B8" s="119">
        <v>1363</v>
      </c>
      <c r="C8" s="25">
        <v>1148</v>
      </c>
      <c r="D8" s="21">
        <f t="shared" si="0"/>
        <v>84.2</v>
      </c>
      <c r="E8" s="170">
        <v>107</v>
      </c>
      <c r="F8" s="171">
        <v>130</v>
      </c>
      <c r="G8" s="23">
        <f t="shared" si="1"/>
        <v>121.5</v>
      </c>
      <c r="H8" s="18"/>
    </row>
    <row r="9" spans="1:9" s="6" customFormat="1" ht="27.75" customHeight="1">
      <c r="A9" s="24" t="s">
        <v>12</v>
      </c>
      <c r="B9" s="119">
        <v>5060</v>
      </c>
      <c r="C9" s="25">
        <v>5356</v>
      </c>
      <c r="D9" s="21">
        <f t="shared" si="0"/>
        <v>105.8</v>
      </c>
      <c r="E9" s="170">
        <v>450</v>
      </c>
      <c r="F9" s="171">
        <v>445</v>
      </c>
      <c r="G9" s="23">
        <f t="shared" si="1"/>
        <v>98.9</v>
      </c>
      <c r="H9" s="18"/>
      <c r="I9" s="1"/>
    </row>
    <row r="10" spans="1:8" ht="43.5" customHeight="1">
      <c r="A10" s="24" t="s">
        <v>13</v>
      </c>
      <c r="B10" s="119">
        <v>371</v>
      </c>
      <c r="C10" s="25">
        <v>442</v>
      </c>
      <c r="D10" s="21">
        <f t="shared" si="0"/>
        <v>119.1</v>
      </c>
      <c r="E10" s="170">
        <v>28</v>
      </c>
      <c r="F10" s="171">
        <v>49</v>
      </c>
      <c r="G10" s="23">
        <f t="shared" si="1"/>
        <v>175</v>
      </c>
      <c r="H10" s="18"/>
    </row>
    <row r="11" spans="1:8" ht="42" customHeight="1">
      <c r="A11" s="24" t="s">
        <v>14</v>
      </c>
      <c r="B11" s="119">
        <v>694</v>
      </c>
      <c r="C11" s="25">
        <v>817</v>
      </c>
      <c r="D11" s="21">
        <f t="shared" si="0"/>
        <v>117.7</v>
      </c>
      <c r="E11" s="170">
        <v>33</v>
      </c>
      <c r="F11" s="171">
        <v>98</v>
      </c>
      <c r="G11" s="23">
        <f t="shared" si="1"/>
        <v>297</v>
      </c>
      <c r="H11" s="18"/>
    </row>
    <row r="12" spans="1:8" ht="26.25" customHeight="1">
      <c r="A12" s="24" t="s">
        <v>15</v>
      </c>
      <c r="B12" s="119">
        <v>761</v>
      </c>
      <c r="C12" s="25">
        <v>914</v>
      </c>
      <c r="D12" s="21">
        <f t="shared" si="0"/>
        <v>120.1</v>
      </c>
      <c r="E12" s="170">
        <v>52</v>
      </c>
      <c r="F12" s="171">
        <v>92</v>
      </c>
      <c r="G12" s="23">
        <f t="shared" si="1"/>
        <v>176.9</v>
      </c>
      <c r="H12" s="18"/>
    </row>
    <row r="13" spans="1:8" ht="57" customHeight="1">
      <c r="A13" s="24" t="s">
        <v>16</v>
      </c>
      <c r="B13" s="119">
        <v>3372</v>
      </c>
      <c r="C13" s="25">
        <v>3655</v>
      </c>
      <c r="D13" s="21">
        <f t="shared" si="0"/>
        <v>108.4</v>
      </c>
      <c r="E13" s="170">
        <v>197</v>
      </c>
      <c r="F13" s="171">
        <v>345</v>
      </c>
      <c r="G13" s="23">
        <f t="shared" si="1"/>
        <v>175.1</v>
      </c>
      <c r="H13" s="18"/>
    </row>
    <row r="14" spans="1:8" ht="42" customHeight="1">
      <c r="A14" s="24" t="s">
        <v>17</v>
      </c>
      <c r="B14" s="119">
        <v>1105</v>
      </c>
      <c r="C14" s="25">
        <v>1152</v>
      </c>
      <c r="D14" s="21">
        <f t="shared" si="0"/>
        <v>104.3</v>
      </c>
      <c r="E14" s="170">
        <v>60</v>
      </c>
      <c r="F14" s="171">
        <v>89</v>
      </c>
      <c r="G14" s="23">
        <f t="shared" si="1"/>
        <v>148.3</v>
      </c>
      <c r="H14" s="18"/>
    </row>
    <row r="15" spans="1:8" ht="41.25" customHeight="1">
      <c r="A15" s="24" t="s">
        <v>18</v>
      </c>
      <c r="B15" s="119">
        <v>505</v>
      </c>
      <c r="C15" s="25">
        <v>742</v>
      </c>
      <c r="D15" s="21">
        <f t="shared" si="0"/>
        <v>146.9</v>
      </c>
      <c r="E15" s="170">
        <v>35</v>
      </c>
      <c r="F15" s="171">
        <v>70</v>
      </c>
      <c r="G15" s="23">
        <f t="shared" si="1"/>
        <v>200</v>
      </c>
      <c r="H15" s="18"/>
    </row>
    <row r="16" spans="1:8" ht="24" customHeight="1">
      <c r="A16" s="24" t="s">
        <v>19</v>
      </c>
      <c r="B16" s="119">
        <v>130</v>
      </c>
      <c r="C16" s="25">
        <v>117</v>
      </c>
      <c r="D16" s="21">
        <f t="shared" si="0"/>
        <v>90</v>
      </c>
      <c r="E16" s="170">
        <v>3</v>
      </c>
      <c r="F16" s="171">
        <v>11</v>
      </c>
      <c r="G16" s="23">
        <f t="shared" si="1"/>
        <v>366.7</v>
      </c>
      <c r="H16" s="18"/>
    </row>
    <row r="17" spans="1:8" ht="24" customHeight="1">
      <c r="A17" s="24" t="s">
        <v>20</v>
      </c>
      <c r="B17" s="119">
        <v>63</v>
      </c>
      <c r="C17" s="25">
        <v>85</v>
      </c>
      <c r="D17" s="21">
        <f t="shared" si="0"/>
        <v>134.9</v>
      </c>
      <c r="E17" s="170">
        <v>2</v>
      </c>
      <c r="F17" s="171">
        <v>6</v>
      </c>
      <c r="G17" s="23">
        <f t="shared" si="1"/>
        <v>300</v>
      </c>
      <c r="H17" s="18"/>
    </row>
    <row r="18" spans="1:8" ht="24" customHeight="1">
      <c r="A18" s="24" t="s">
        <v>21</v>
      </c>
      <c r="B18" s="119">
        <v>206</v>
      </c>
      <c r="C18" s="25">
        <v>212</v>
      </c>
      <c r="D18" s="21">
        <f t="shared" si="0"/>
        <v>102.9</v>
      </c>
      <c r="E18" s="170">
        <v>8</v>
      </c>
      <c r="F18" s="171">
        <v>16</v>
      </c>
      <c r="G18" s="23">
        <f t="shared" si="1"/>
        <v>200</v>
      </c>
      <c r="H18" s="18"/>
    </row>
    <row r="19" spans="1:8" ht="41.25" customHeight="1">
      <c r="A19" s="24" t="s">
        <v>22</v>
      </c>
      <c r="B19" s="119">
        <v>185</v>
      </c>
      <c r="C19" s="25">
        <v>261</v>
      </c>
      <c r="D19" s="21">
        <f t="shared" si="0"/>
        <v>141.1</v>
      </c>
      <c r="E19" s="170">
        <v>12</v>
      </c>
      <c r="F19" s="171">
        <v>24</v>
      </c>
      <c r="G19" s="23">
        <f t="shared" si="1"/>
        <v>200</v>
      </c>
      <c r="H19" s="18"/>
    </row>
    <row r="20" spans="1:8" ht="41.25" customHeight="1">
      <c r="A20" s="24" t="s">
        <v>23</v>
      </c>
      <c r="B20" s="119">
        <v>1042</v>
      </c>
      <c r="C20" s="25">
        <v>807</v>
      </c>
      <c r="D20" s="21">
        <f t="shared" si="0"/>
        <v>77.4</v>
      </c>
      <c r="E20" s="170">
        <v>37</v>
      </c>
      <c r="F20" s="171">
        <v>61</v>
      </c>
      <c r="G20" s="23">
        <f t="shared" si="1"/>
        <v>164.9</v>
      </c>
      <c r="H20" s="18"/>
    </row>
    <row r="21" spans="1:8" ht="42.75" customHeight="1">
      <c r="A21" s="24" t="s">
        <v>24</v>
      </c>
      <c r="B21" s="119">
        <v>1032</v>
      </c>
      <c r="C21" s="25">
        <v>1160</v>
      </c>
      <c r="D21" s="21">
        <f t="shared" si="0"/>
        <v>112.4</v>
      </c>
      <c r="E21" s="170">
        <v>126</v>
      </c>
      <c r="F21" s="171">
        <v>118</v>
      </c>
      <c r="G21" s="23">
        <f t="shared" si="1"/>
        <v>93.7</v>
      </c>
      <c r="H21" s="18"/>
    </row>
    <row r="22" spans="1:8" ht="24" customHeight="1">
      <c r="A22" s="24" t="s">
        <v>25</v>
      </c>
      <c r="B22" s="119">
        <v>838</v>
      </c>
      <c r="C22" s="25">
        <v>974</v>
      </c>
      <c r="D22" s="21">
        <f t="shared" si="0"/>
        <v>116.2</v>
      </c>
      <c r="E22" s="170">
        <v>54</v>
      </c>
      <c r="F22" s="171">
        <v>86</v>
      </c>
      <c r="G22" s="23">
        <f t="shared" si="1"/>
        <v>159.3</v>
      </c>
      <c r="H22" s="18"/>
    </row>
    <row r="23" spans="1:8" ht="42.75" customHeight="1">
      <c r="A23" s="24" t="s">
        <v>26</v>
      </c>
      <c r="B23" s="119">
        <v>1284</v>
      </c>
      <c r="C23" s="25">
        <v>1374</v>
      </c>
      <c r="D23" s="21">
        <f t="shared" si="0"/>
        <v>107</v>
      </c>
      <c r="E23" s="170">
        <v>70</v>
      </c>
      <c r="F23" s="171">
        <v>111</v>
      </c>
      <c r="G23" s="23">
        <f t="shared" si="1"/>
        <v>158.6</v>
      </c>
      <c r="H23" s="18"/>
    </row>
    <row r="24" spans="1:8" ht="36.75" customHeight="1">
      <c r="A24" s="24" t="s">
        <v>27</v>
      </c>
      <c r="B24" s="119">
        <v>186</v>
      </c>
      <c r="C24" s="25">
        <v>255</v>
      </c>
      <c r="D24" s="21">
        <f t="shared" si="0"/>
        <v>137.1</v>
      </c>
      <c r="E24" s="170">
        <v>14</v>
      </c>
      <c r="F24" s="171">
        <v>15</v>
      </c>
      <c r="G24" s="23">
        <f t="shared" si="1"/>
        <v>107.1</v>
      </c>
      <c r="H24" s="18"/>
    </row>
    <row r="25" spans="1:8" ht="27.75" customHeight="1" thickBot="1">
      <c r="A25" s="26" t="s">
        <v>28</v>
      </c>
      <c r="B25" s="120">
        <v>240</v>
      </c>
      <c r="C25" s="172">
        <v>303</v>
      </c>
      <c r="D25" s="21">
        <f t="shared" si="0"/>
        <v>126.3</v>
      </c>
      <c r="E25" s="170">
        <v>8</v>
      </c>
      <c r="F25" s="173">
        <v>36</v>
      </c>
      <c r="G25" s="23">
        <f t="shared" si="1"/>
        <v>450</v>
      </c>
      <c r="H25" s="18"/>
    </row>
    <row r="26" spans="1:7" ht="12.75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27"/>
      <c r="B28" s="27"/>
      <c r="C28" s="27"/>
      <c r="D28" s="27"/>
      <c r="E28" s="27"/>
      <c r="F28" s="27"/>
      <c r="G28" s="27"/>
    </row>
  </sheetData>
  <sheetProtection/>
  <mergeCells count="7">
    <mergeCell ref="A1:G1"/>
    <mergeCell ref="A2:G2"/>
    <mergeCell ref="B4:C4"/>
    <mergeCell ref="D4:D5"/>
    <mergeCell ref="E4:F4"/>
    <mergeCell ref="G4:G5"/>
    <mergeCell ref="A4:A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A1" sqref="A1:IV16384"/>
    </sheetView>
  </sheetViews>
  <sheetFormatPr defaultColWidth="8.8515625" defaultRowHeight="15"/>
  <cols>
    <col min="1" max="1" width="52.8515625" style="1" customWidth="1"/>
    <col min="2" max="2" width="12.8515625" style="1" customWidth="1"/>
    <col min="3" max="3" width="12.57421875" style="1" customWidth="1"/>
    <col min="4" max="4" width="14.00390625" style="1" customWidth="1"/>
    <col min="5" max="5" width="16.140625" style="1" customWidth="1"/>
    <col min="6" max="6" width="16.28125" style="1" customWidth="1"/>
    <col min="7" max="7" width="14.57421875" style="1" customWidth="1"/>
    <col min="8" max="8" width="8.8515625" style="1" customWidth="1"/>
    <col min="9" max="9" width="10.8515625" style="1" bestFit="1" customWidth="1"/>
    <col min="10" max="16384" width="8.8515625" style="1" customWidth="1"/>
  </cols>
  <sheetData>
    <row r="1" spans="1:7" s="3" customFormat="1" ht="28.5" customHeight="1">
      <c r="A1" s="84" t="s">
        <v>55</v>
      </c>
      <c r="B1" s="85"/>
      <c r="C1" s="85"/>
      <c r="D1" s="85"/>
      <c r="E1" s="85"/>
      <c r="F1" s="85"/>
      <c r="G1" s="85"/>
    </row>
    <row r="2" spans="1:7" s="3" customFormat="1" ht="19.5" customHeight="1">
      <c r="A2" s="91" t="s">
        <v>33</v>
      </c>
      <c r="B2" s="91"/>
      <c r="C2" s="91"/>
      <c r="D2" s="91"/>
      <c r="E2" s="91"/>
      <c r="F2" s="91"/>
      <c r="G2" s="91"/>
    </row>
    <row r="3" spans="1:7" s="3" customFormat="1" ht="9.75" customHeight="1">
      <c r="A3" s="79"/>
      <c r="B3" s="79"/>
      <c r="C3" s="79"/>
      <c r="D3" s="79"/>
      <c r="E3" s="79"/>
      <c r="F3" s="79"/>
      <c r="G3" s="79"/>
    </row>
    <row r="4" spans="1:7" s="4" customFormat="1" ht="28.5" customHeight="1">
      <c r="A4" s="92"/>
      <c r="B4" s="93" t="s">
        <v>206</v>
      </c>
      <c r="C4" s="93"/>
      <c r="D4" s="94" t="s">
        <v>31</v>
      </c>
      <c r="E4" s="93" t="s">
        <v>207</v>
      </c>
      <c r="F4" s="93"/>
      <c r="G4" s="95" t="s">
        <v>31</v>
      </c>
    </row>
    <row r="5" spans="1:7" s="4" customFormat="1" ht="43.5" customHeight="1">
      <c r="A5" s="92"/>
      <c r="B5" s="80" t="s">
        <v>56</v>
      </c>
      <c r="C5" s="80" t="s">
        <v>58</v>
      </c>
      <c r="D5" s="94"/>
      <c r="E5" s="28" t="s">
        <v>56</v>
      </c>
      <c r="F5" s="28" t="s">
        <v>58</v>
      </c>
      <c r="G5" s="95"/>
    </row>
    <row r="6" spans="1:9" s="5" customFormat="1" ht="34.5" customHeight="1">
      <c r="A6" s="29" t="s">
        <v>32</v>
      </c>
      <c r="B6" s="30">
        <f>SUM(B7:B15)</f>
        <v>20415</v>
      </c>
      <c r="C6" s="30">
        <f>SUM(C7:C15)</f>
        <v>21954</v>
      </c>
      <c r="D6" s="31">
        <f>ROUND(C6/B6*100,1)</f>
        <v>107.5</v>
      </c>
      <c r="E6" s="30">
        <f>SUM(E7:E15)</f>
        <v>1346</v>
      </c>
      <c r="F6" s="30">
        <f>SUM(F7:F15)</f>
        <v>1887</v>
      </c>
      <c r="G6" s="32">
        <f>ROUND(F6/E6*100,1)</f>
        <v>140.2</v>
      </c>
      <c r="I6" s="17"/>
    </row>
    <row r="7" spans="1:13" ht="57.75" customHeight="1">
      <c r="A7" s="33" t="s">
        <v>34</v>
      </c>
      <c r="B7" s="117">
        <v>998</v>
      </c>
      <c r="C7" s="168">
        <v>1230</v>
      </c>
      <c r="D7" s="31">
        <f aca="true" t="shared" si="0" ref="D7:D15">ROUND(C7/B7*100,1)</f>
        <v>123.2</v>
      </c>
      <c r="E7" s="168">
        <v>87</v>
      </c>
      <c r="F7" s="168">
        <v>102</v>
      </c>
      <c r="G7" s="32">
        <f aca="true" t="shared" si="1" ref="G7:G15">ROUND(F7/E7*100,1)</f>
        <v>117.2</v>
      </c>
      <c r="I7" s="17"/>
      <c r="J7" s="12"/>
      <c r="M7" s="12"/>
    </row>
    <row r="8" spans="1:13" ht="35.25" customHeight="1">
      <c r="A8" s="33" t="s">
        <v>3</v>
      </c>
      <c r="B8" s="117">
        <v>1316</v>
      </c>
      <c r="C8" s="168">
        <v>1625</v>
      </c>
      <c r="D8" s="31">
        <f t="shared" si="0"/>
        <v>123.5</v>
      </c>
      <c r="E8" s="117">
        <v>118</v>
      </c>
      <c r="F8" s="168">
        <v>194</v>
      </c>
      <c r="G8" s="32">
        <f t="shared" si="1"/>
        <v>164.4</v>
      </c>
      <c r="I8" s="17"/>
      <c r="J8" s="12"/>
      <c r="M8" s="12"/>
    </row>
    <row r="9" spans="1:13" s="6" customFormat="1" ht="25.5" customHeight="1">
      <c r="A9" s="33" t="s">
        <v>2</v>
      </c>
      <c r="B9" s="117">
        <v>1854</v>
      </c>
      <c r="C9" s="168">
        <v>1996</v>
      </c>
      <c r="D9" s="31">
        <f t="shared" si="0"/>
        <v>107.7</v>
      </c>
      <c r="E9" s="117">
        <v>141</v>
      </c>
      <c r="F9" s="168">
        <v>160</v>
      </c>
      <c r="G9" s="32">
        <f t="shared" si="1"/>
        <v>113.5</v>
      </c>
      <c r="H9" s="1"/>
      <c r="I9" s="17"/>
      <c r="J9" s="12"/>
      <c r="K9" s="1"/>
      <c r="M9" s="12"/>
    </row>
    <row r="10" spans="1:13" ht="36.75" customHeight="1">
      <c r="A10" s="33" t="s">
        <v>1</v>
      </c>
      <c r="B10" s="117">
        <v>983</v>
      </c>
      <c r="C10" s="168">
        <v>1032</v>
      </c>
      <c r="D10" s="31">
        <f t="shared" si="0"/>
        <v>105</v>
      </c>
      <c r="E10" s="117">
        <v>35</v>
      </c>
      <c r="F10" s="168">
        <v>73</v>
      </c>
      <c r="G10" s="32">
        <f t="shared" si="1"/>
        <v>208.6</v>
      </c>
      <c r="I10" s="17"/>
      <c r="J10" s="12"/>
      <c r="M10" s="12"/>
    </row>
    <row r="11" spans="1:13" ht="35.25" customHeight="1">
      <c r="A11" s="33" t="s">
        <v>5</v>
      </c>
      <c r="B11" s="117">
        <v>3495</v>
      </c>
      <c r="C11" s="168">
        <v>3611</v>
      </c>
      <c r="D11" s="31">
        <f t="shared" si="0"/>
        <v>103.3</v>
      </c>
      <c r="E11" s="117">
        <v>200</v>
      </c>
      <c r="F11" s="168">
        <v>312</v>
      </c>
      <c r="G11" s="32">
        <f t="shared" si="1"/>
        <v>156</v>
      </c>
      <c r="I11" s="17"/>
      <c r="J11" s="12"/>
      <c r="M11" s="12"/>
    </row>
    <row r="12" spans="1:13" ht="59.25" customHeight="1">
      <c r="A12" s="33" t="s">
        <v>30</v>
      </c>
      <c r="B12" s="117">
        <v>368</v>
      </c>
      <c r="C12" s="168">
        <v>414</v>
      </c>
      <c r="D12" s="31">
        <f t="shared" si="0"/>
        <v>112.5</v>
      </c>
      <c r="E12" s="117">
        <v>6</v>
      </c>
      <c r="F12" s="168">
        <v>23</v>
      </c>
      <c r="G12" s="32">
        <f t="shared" si="1"/>
        <v>383.3</v>
      </c>
      <c r="I12" s="17"/>
      <c r="J12" s="12"/>
      <c r="M12" s="12"/>
    </row>
    <row r="13" spans="1:20" ht="38.25" customHeight="1">
      <c r="A13" s="33" t="s">
        <v>6</v>
      </c>
      <c r="B13" s="117">
        <v>4207</v>
      </c>
      <c r="C13" s="168">
        <v>4214</v>
      </c>
      <c r="D13" s="31">
        <f t="shared" si="0"/>
        <v>100.2</v>
      </c>
      <c r="E13" s="117">
        <v>378</v>
      </c>
      <c r="F13" s="168">
        <v>446</v>
      </c>
      <c r="G13" s="32">
        <f t="shared" si="1"/>
        <v>118</v>
      </c>
      <c r="I13" s="17"/>
      <c r="J13" s="12"/>
      <c r="M13" s="12"/>
      <c r="T13" s="7"/>
    </row>
    <row r="14" spans="1:20" ht="75" customHeight="1">
      <c r="A14" s="33" t="s">
        <v>7</v>
      </c>
      <c r="B14" s="117">
        <v>3704</v>
      </c>
      <c r="C14" s="168">
        <v>4172</v>
      </c>
      <c r="D14" s="31">
        <f t="shared" si="0"/>
        <v>112.6</v>
      </c>
      <c r="E14" s="117">
        <v>221</v>
      </c>
      <c r="F14" s="168">
        <v>323</v>
      </c>
      <c r="G14" s="32">
        <f t="shared" si="1"/>
        <v>146.2</v>
      </c>
      <c r="I14" s="17"/>
      <c r="J14" s="12"/>
      <c r="M14" s="12"/>
      <c r="T14" s="7"/>
    </row>
    <row r="15" spans="1:20" ht="43.5" customHeight="1" thickBot="1">
      <c r="A15" s="34" t="s">
        <v>35</v>
      </c>
      <c r="B15" s="118">
        <v>3490</v>
      </c>
      <c r="C15" s="169">
        <v>3660</v>
      </c>
      <c r="D15" s="31">
        <f t="shared" si="0"/>
        <v>104.9</v>
      </c>
      <c r="E15" s="118">
        <v>160</v>
      </c>
      <c r="F15" s="169">
        <v>254</v>
      </c>
      <c r="G15" s="32">
        <f t="shared" si="1"/>
        <v>158.8</v>
      </c>
      <c r="I15" s="17"/>
      <c r="J15" s="12"/>
      <c r="M15" s="12"/>
      <c r="T15" s="7"/>
    </row>
    <row r="16" spans="1:20" ht="12.75">
      <c r="A16" s="27"/>
      <c r="B16" s="27"/>
      <c r="C16" s="27"/>
      <c r="D16" s="27"/>
      <c r="E16" s="27"/>
      <c r="F16" s="27"/>
      <c r="T16" s="7"/>
    </row>
    <row r="17" spans="1:20" ht="12.75">
      <c r="A17" s="27"/>
      <c r="B17" s="27"/>
      <c r="C17" s="27"/>
      <c r="D17" s="27"/>
      <c r="E17" s="27"/>
      <c r="F17" s="27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="93" zoomScaleSheetLayoutView="93"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35" customWidth="1"/>
    <col min="2" max="2" width="41.140625" style="154" customWidth="1"/>
    <col min="3" max="3" width="11.00390625" style="2" customWidth="1"/>
    <col min="4" max="4" width="13.28125" style="2" customWidth="1"/>
    <col min="5" max="5" width="13.00390625" style="2" customWidth="1"/>
    <col min="6" max="6" width="12.421875" style="2" customWidth="1"/>
    <col min="7" max="7" width="14.7109375" style="2" customWidth="1"/>
    <col min="8" max="16384" width="9.140625" style="2" customWidth="1"/>
  </cols>
  <sheetData>
    <row r="1" spans="1:7" s="14" customFormat="1" ht="41.25" customHeight="1">
      <c r="A1" s="35"/>
      <c r="B1" s="152" t="s">
        <v>208</v>
      </c>
      <c r="C1" s="152"/>
      <c r="D1" s="152"/>
      <c r="E1" s="152"/>
      <c r="F1" s="152"/>
      <c r="G1" s="152"/>
    </row>
    <row r="2" spans="1:7" s="14" customFormat="1" ht="23.25" customHeight="1">
      <c r="A2" s="35"/>
      <c r="B2" s="153"/>
      <c r="C2" s="152" t="s">
        <v>42</v>
      </c>
      <c r="D2" s="152"/>
      <c r="E2" s="152"/>
      <c r="F2" s="153"/>
      <c r="G2" s="153"/>
    </row>
    <row r="3" ht="2.25" customHeight="1" thickBot="1"/>
    <row r="4" spans="1:7" s="35" customFormat="1" ht="18.75" customHeight="1">
      <c r="A4" s="96"/>
      <c r="B4" s="155" t="s">
        <v>43</v>
      </c>
      <c r="C4" s="156" t="s">
        <v>44</v>
      </c>
      <c r="D4" s="156" t="s">
        <v>45</v>
      </c>
      <c r="E4" s="156" t="s">
        <v>46</v>
      </c>
      <c r="F4" s="157" t="s">
        <v>209</v>
      </c>
      <c r="G4" s="158"/>
    </row>
    <row r="5" spans="1:7" s="35" customFormat="1" ht="18.75" customHeight="1">
      <c r="A5" s="97"/>
      <c r="B5" s="139"/>
      <c r="C5" s="141"/>
      <c r="D5" s="141"/>
      <c r="E5" s="141"/>
      <c r="F5" s="141" t="s">
        <v>44</v>
      </c>
      <c r="G5" s="159" t="s">
        <v>45</v>
      </c>
    </row>
    <row r="6" spans="1:7" s="35" customFormat="1" ht="47.25" customHeight="1">
      <c r="A6" s="97"/>
      <c r="B6" s="139"/>
      <c r="C6" s="141"/>
      <c r="D6" s="141"/>
      <c r="E6" s="141"/>
      <c r="F6" s="141"/>
      <c r="G6" s="159"/>
    </row>
    <row r="7" spans="1:7" ht="13.5" customHeight="1">
      <c r="A7" s="36" t="s">
        <v>47</v>
      </c>
      <c r="B7" s="160" t="s">
        <v>0</v>
      </c>
      <c r="C7" s="143">
        <v>1</v>
      </c>
      <c r="D7" s="143">
        <v>3</v>
      </c>
      <c r="E7" s="143">
        <v>4</v>
      </c>
      <c r="F7" s="143">
        <v>5</v>
      </c>
      <c r="G7" s="161">
        <v>6</v>
      </c>
    </row>
    <row r="8" spans="1:7" ht="16.5" customHeight="1">
      <c r="A8" s="37">
        <v>1</v>
      </c>
      <c r="B8" s="162" t="s">
        <v>64</v>
      </c>
      <c r="C8" s="147">
        <v>1065</v>
      </c>
      <c r="D8" s="147">
        <v>884</v>
      </c>
      <c r="E8" s="147">
        <f aca="true" t="shared" si="0" ref="E8:E57">C8-D8</f>
        <v>181</v>
      </c>
      <c r="F8" s="147">
        <v>69</v>
      </c>
      <c r="G8" s="163">
        <v>242</v>
      </c>
    </row>
    <row r="9" spans="1:7" s="16" customFormat="1" ht="15.75">
      <c r="A9" s="37">
        <v>2</v>
      </c>
      <c r="B9" s="162" t="s">
        <v>65</v>
      </c>
      <c r="C9" s="147">
        <v>1045</v>
      </c>
      <c r="D9" s="147">
        <v>844</v>
      </c>
      <c r="E9" s="147">
        <f t="shared" si="0"/>
        <v>201</v>
      </c>
      <c r="F9" s="147">
        <v>79</v>
      </c>
      <c r="G9" s="163">
        <v>276</v>
      </c>
    </row>
    <row r="10" spans="1:7" s="16" customFormat="1" ht="18" customHeight="1">
      <c r="A10" s="37">
        <v>3</v>
      </c>
      <c r="B10" s="162" t="s">
        <v>66</v>
      </c>
      <c r="C10" s="147">
        <v>1000</v>
      </c>
      <c r="D10" s="147">
        <v>1172</v>
      </c>
      <c r="E10" s="147">
        <f t="shared" si="0"/>
        <v>-172</v>
      </c>
      <c r="F10" s="147">
        <v>107</v>
      </c>
      <c r="G10" s="163">
        <v>423</v>
      </c>
    </row>
    <row r="11" spans="1:7" s="16" customFormat="1" ht="18" customHeight="1">
      <c r="A11" s="37">
        <v>4</v>
      </c>
      <c r="B11" s="162" t="s">
        <v>68</v>
      </c>
      <c r="C11" s="147">
        <v>518</v>
      </c>
      <c r="D11" s="147">
        <v>727</v>
      </c>
      <c r="E11" s="147">
        <f t="shared" si="0"/>
        <v>-209</v>
      </c>
      <c r="F11" s="147">
        <v>43</v>
      </c>
      <c r="G11" s="163">
        <v>289</v>
      </c>
    </row>
    <row r="12" spans="1:7" s="16" customFormat="1" ht="15.75">
      <c r="A12" s="37">
        <v>5</v>
      </c>
      <c r="B12" s="162" t="s">
        <v>67</v>
      </c>
      <c r="C12" s="147">
        <v>514</v>
      </c>
      <c r="D12" s="147">
        <v>567</v>
      </c>
      <c r="E12" s="147">
        <f t="shared" si="0"/>
        <v>-53</v>
      </c>
      <c r="F12" s="147">
        <v>35</v>
      </c>
      <c r="G12" s="163">
        <v>210</v>
      </c>
    </row>
    <row r="13" spans="1:7" s="16" customFormat="1" ht="15" customHeight="1">
      <c r="A13" s="37">
        <v>6</v>
      </c>
      <c r="B13" s="162" t="s">
        <v>69</v>
      </c>
      <c r="C13" s="147">
        <v>489</v>
      </c>
      <c r="D13" s="147">
        <v>425</v>
      </c>
      <c r="E13" s="147">
        <f t="shared" si="0"/>
        <v>64</v>
      </c>
      <c r="F13" s="147">
        <v>28</v>
      </c>
      <c r="G13" s="163">
        <v>147</v>
      </c>
    </row>
    <row r="14" spans="1:7" s="16" customFormat="1" ht="15.75">
      <c r="A14" s="37">
        <v>7</v>
      </c>
      <c r="B14" s="162" t="s">
        <v>70</v>
      </c>
      <c r="C14" s="147">
        <v>443</v>
      </c>
      <c r="D14" s="147">
        <v>358</v>
      </c>
      <c r="E14" s="147">
        <f t="shared" si="0"/>
        <v>85</v>
      </c>
      <c r="F14" s="147">
        <v>36</v>
      </c>
      <c r="G14" s="163">
        <v>120</v>
      </c>
    </row>
    <row r="15" spans="1:7" s="16" customFormat="1" ht="15.75">
      <c r="A15" s="37">
        <v>8</v>
      </c>
      <c r="B15" s="162" t="s">
        <v>72</v>
      </c>
      <c r="C15" s="147">
        <v>371</v>
      </c>
      <c r="D15" s="147">
        <v>498</v>
      </c>
      <c r="E15" s="147">
        <f t="shared" si="0"/>
        <v>-127</v>
      </c>
      <c r="F15" s="147">
        <v>39</v>
      </c>
      <c r="G15" s="163">
        <v>219</v>
      </c>
    </row>
    <row r="16" spans="1:7" s="16" customFormat="1" ht="15.75">
      <c r="A16" s="37">
        <v>9</v>
      </c>
      <c r="B16" s="162" t="s">
        <v>73</v>
      </c>
      <c r="C16" s="147">
        <v>371</v>
      </c>
      <c r="D16" s="147">
        <v>493</v>
      </c>
      <c r="E16" s="147">
        <f t="shared" si="0"/>
        <v>-122</v>
      </c>
      <c r="F16" s="147">
        <v>12</v>
      </c>
      <c r="G16" s="163">
        <v>179</v>
      </c>
    </row>
    <row r="17" spans="1:7" s="16" customFormat="1" ht="15.75">
      <c r="A17" s="37">
        <v>10</v>
      </c>
      <c r="B17" s="162" t="s">
        <v>75</v>
      </c>
      <c r="C17" s="147">
        <v>339</v>
      </c>
      <c r="D17" s="147">
        <v>420</v>
      </c>
      <c r="E17" s="147">
        <f t="shared" si="0"/>
        <v>-81</v>
      </c>
      <c r="F17" s="147">
        <v>12</v>
      </c>
      <c r="G17" s="163">
        <v>178</v>
      </c>
    </row>
    <row r="18" spans="1:7" s="16" customFormat="1" ht="15.75">
      <c r="A18" s="37">
        <v>11</v>
      </c>
      <c r="B18" s="162" t="s">
        <v>74</v>
      </c>
      <c r="C18" s="147">
        <v>330</v>
      </c>
      <c r="D18" s="147">
        <v>182</v>
      </c>
      <c r="E18" s="147">
        <f t="shared" si="0"/>
        <v>148</v>
      </c>
      <c r="F18" s="147">
        <v>28</v>
      </c>
      <c r="G18" s="163">
        <v>49</v>
      </c>
    </row>
    <row r="19" spans="1:7" s="16" customFormat="1" ht="36" customHeight="1">
      <c r="A19" s="37">
        <v>12</v>
      </c>
      <c r="B19" s="162" t="s">
        <v>214</v>
      </c>
      <c r="C19" s="147">
        <v>298</v>
      </c>
      <c r="D19" s="147">
        <v>119</v>
      </c>
      <c r="E19" s="147">
        <f t="shared" si="0"/>
        <v>179</v>
      </c>
      <c r="F19" s="147">
        <v>35</v>
      </c>
      <c r="G19" s="163">
        <v>27</v>
      </c>
    </row>
    <row r="20" spans="1:7" s="16" customFormat="1" ht="15.75">
      <c r="A20" s="37">
        <v>13</v>
      </c>
      <c r="B20" s="162" t="s">
        <v>71</v>
      </c>
      <c r="C20" s="147">
        <v>288</v>
      </c>
      <c r="D20" s="147">
        <v>236</v>
      </c>
      <c r="E20" s="147">
        <f t="shared" si="0"/>
        <v>52</v>
      </c>
      <c r="F20" s="147">
        <v>8</v>
      </c>
      <c r="G20" s="163">
        <v>26</v>
      </c>
    </row>
    <row r="21" spans="1:7" s="16" customFormat="1" ht="15.75">
      <c r="A21" s="37">
        <v>14</v>
      </c>
      <c r="B21" s="162" t="s">
        <v>78</v>
      </c>
      <c r="C21" s="147">
        <v>273</v>
      </c>
      <c r="D21" s="147">
        <v>218</v>
      </c>
      <c r="E21" s="147">
        <f t="shared" si="0"/>
        <v>55</v>
      </c>
      <c r="F21" s="147">
        <v>12</v>
      </c>
      <c r="G21" s="163">
        <v>76</v>
      </c>
    </row>
    <row r="22" spans="1:7" s="16" customFormat="1" ht="48.75" customHeight="1">
      <c r="A22" s="37">
        <v>15</v>
      </c>
      <c r="B22" s="162" t="s">
        <v>174</v>
      </c>
      <c r="C22" s="147">
        <v>268</v>
      </c>
      <c r="D22" s="147">
        <v>247</v>
      </c>
      <c r="E22" s="147">
        <f t="shared" si="0"/>
        <v>21</v>
      </c>
      <c r="F22" s="147">
        <v>5</v>
      </c>
      <c r="G22" s="163">
        <v>24</v>
      </c>
    </row>
    <row r="23" spans="1:7" s="16" customFormat="1" ht="15.75">
      <c r="A23" s="37">
        <v>16</v>
      </c>
      <c r="B23" s="162" t="s">
        <v>77</v>
      </c>
      <c r="C23" s="147">
        <v>260</v>
      </c>
      <c r="D23" s="147">
        <v>213</v>
      </c>
      <c r="E23" s="147">
        <f t="shared" si="0"/>
        <v>47</v>
      </c>
      <c r="F23" s="147">
        <v>21</v>
      </c>
      <c r="G23" s="163">
        <v>87</v>
      </c>
    </row>
    <row r="24" spans="1:7" s="16" customFormat="1" ht="17.25" customHeight="1">
      <c r="A24" s="37">
        <v>17</v>
      </c>
      <c r="B24" s="162" t="s">
        <v>175</v>
      </c>
      <c r="C24" s="147">
        <v>253</v>
      </c>
      <c r="D24" s="147">
        <v>267</v>
      </c>
      <c r="E24" s="147">
        <f t="shared" si="0"/>
        <v>-14</v>
      </c>
      <c r="F24" s="147">
        <v>30</v>
      </c>
      <c r="G24" s="163">
        <v>99</v>
      </c>
    </row>
    <row r="25" spans="1:7" s="16" customFormat="1" ht="15.75">
      <c r="A25" s="37">
        <v>18</v>
      </c>
      <c r="B25" s="162" t="s">
        <v>80</v>
      </c>
      <c r="C25" s="147">
        <v>212</v>
      </c>
      <c r="D25" s="147">
        <v>344</v>
      </c>
      <c r="E25" s="147">
        <f t="shared" si="0"/>
        <v>-132</v>
      </c>
      <c r="F25" s="147">
        <v>12</v>
      </c>
      <c r="G25" s="163">
        <v>174</v>
      </c>
    </row>
    <row r="26" spans="1:7" s="16" customFormat="1" ht="51" customHeight="1">
      <c r="A26" s="37">
        <v>19</v>
      </c>
      <c r="B26" s="162" t="s">
        <v>177</v>
      </c>
      <c r="C26" s="147">
        <v>205</v>
      </c>
      <c r="D26" s="147">
        <v>211</v>
      </c>
      <c r="E26" s="147">
        <f t="shared" si="0"/>
        <v>-6</v>
      </c>
      <c r="F26" s="147">
        <v>12</v>
      </c>
      <c r="G26" s="163">
        <v>84</v>
      </c>
    </row>
    <row r="27" spans="1:7" s="16" customFormat="1" ht="17.25" customHeight="1">
      <c r="A27" s="37">
        <v>20</v>
      </c>
      <c r="B27" s="162" t="s">
        <v>79</v>
      </c>
      <c r="C27" s="147">
        <v>193</v>
      </c>
      <c r="D27" s="147">
        <v>203</v>
      </c>
      <c r="E27" s="147">
        <f t="shared" si="0"/>
        <v>-10</v>
      </c>
      <c r="F27" s="147">
        <v>17</v>
      </c>
      <c r="G27" s="163">
        <v>89</v>
      </c>
    </row>
    <row r="28" spans="1:7" s="16" customFormat="1" ht="15.75">
      <c r="A28" s="37">
        <v>21</v>
      </c>
      <c r="B28" s="162" t="s">
        <v>176</v>
      </c>
      <c r="C28" s="147">
        <v>188</v>
      </c>
      <c r="D28" s="147">
        <v>131</v>
      </c>
      <c r="E28" s="147">
        <f t="shared" si="0"/>
        <v>57</v>
      </c>
      <c r="F28" s="147">
        <v>26</v>
      </c>
      <c r="G28" s="163">
        <v>33</v>
      </c>
    </row>
    <row r="29" spans="1:7" s="16" customFormat="1" ht="15.75">
      <c r="A29" s="37">
        <v>22</v>
      </c>
      <c r="B29" s="162" t="s">
        <v>83</v>
      </c>
      <c r="C29" s="147">
        <v>176</v>
      </c>
      <c r="D29" s="147">
        <v>198</v>
      </c>
      <c r="E29" s="147">
        <f t="shared" si="0"/>
        <v>-22</v>
      </c>
      <c r="F29" s="147">
        <v>19</v>
      </c>
      <c r="G29" s="163">
        <v>73</v>
      </c>
    </row>
    <row r="30" spans="1:7" s="16" customFormat="1" ht="15.75">
      <c r="A30" s="37">
        <v>23</v>
      </c>
      <c r="B30" s="162" t="s">
        <v>82</v>
      </c>
      <c r="C30" s="147">
        <v>172</v>
      </c>
      <c r="D30" s="147">
        <v>344</v>
      </c>
      <c r="E30" s="147">
        <f t="shared" si="0"/>
        <v>-172</v>
      </c>
      <c r="F30" s="147">
        <v>16</v>
      </c>
      <c r="G30" s="163">
        <v>172</v>
      </c>
    </row>
    <row r="31" spans="1:7" s="16" customFormat="1" ht="18" customHeight="1">
      <c r="A31" s="37">
        <v>24</v>
      </c>
      <c r="B31" s="162" t="s">
        <v>86</v>
      </c>
      <c r="C31" s="147">
        <v>167</v>
      </c>
      <c r="D31" s="147">
        <v>167</v>
      </c>
      <c r="E31" s="147">
        <f t="shared" si="0"/>
        <v>0</v>
      </c>
      <c r="F31" s="147">
        <v>13</v>
      </c>
      <c r="G31" s="163">
        <v>92</v>
      </c>
    </row>
    <row r="32" spans="1:7" s="16" customFormat="1" ht="18" customHeight="1">
      <c r="A32" s="37">
        <v>25</v>
      </c>
      <c r="B32" s="162" t="s">
        <v>178</v>
      </c>
      <c r="C32" s="147">
        <v>162</v>
      </c>
      <c r="D32" s="147">
        <v>91</v>
      </c>
      <c r="E32" s="147">
        <f t="shared" si="0"/>
        <v>71</v>
      </c>
      <c r="F32" s="147">
        <v>14</v>
      </c>
      <c r="G32" s="163">
        <v>21</v>
      </c>
    </row>
    <row r="33" spans="1:7" s="16" customFormat="1" ht="15" customHeight="1">
      <c r="A33" s="37">
        <v>26</v>
      </c>
      <c r="B33" s="162" t="s">
        <v>87</v>
      </c>
      <c r="C33" s="147">
        <v>153</v>
      </c>
      <c r="D33" s="147">
        <v>145</v>
      </c>
      <c r="E33" s="147">
        <f t="shared" si="0"/>
        <v>8</v>
      </c>
      <c r="F33" s="147">
        <v>16</v>
      </c>
      <c r="G33" s="163">
        <v>54</v>
      </c>
    </row>
    <row r="34" spans="1:7" s="16" customFormat="1" ht="16.5" customHeight="1">
      <c r="A34" s="37">
        <v>27</v>
      </c>
      <c r="B34" s="162" t="s">
        <v>81</v>
      </c>
      <c r="C34" s="147">
        <v>145</v>
      </c>
      <c r="D34" s="147">
        <v>173</v>
      </c>
      <c r="E34" s="147">
        <f t="shared" si="0"/>
        <v>-28</v>
      </c>
      <c r="F34" s="147">
        <v>10</v>
      </c>
      <c r="G34" s="163">
        <v>66</v>
      </c>
    </row>
    <row r="35" spans="1:7" s="16" customFormat="1" ht="15.75">
      <c r="A35" s="37">
        <v>28</v>
      </c>
      <c r="B35" s="162" t="s">
        <v>84</v>
      </c>
      <c r="C35" s="147">
        <v>144</v>
      </c>
      <c r="D35" s="147">
        <v>104</v>
      </c>
      <c r="E35" s="147">
        <f t="shared" si="0"/>
        <v>40</v>
      </c>
      <c r="F35" s="147">
        <v>16</v>
      </c>
      <c r="G35" s="163">
        <v>34</v>
      </c>
    </row>
    <row r="36" spans="1:7" s="16" customFormat="1" ht="15.75">
      <c r="A36" s="37">
        <v>29</v>
      </c>
      <c r="B36" s="162" t="s">
        <v>85</v>
      </c>
      <c r="C36" s="147">
        <v>139</v>
      </c>
      <c r="D36" s="147">
        <v>73</v>
      </c>
      <c r="E36" s="147">
        <f t="shared" si="0"/>
        <v>66</v>
      </c>
      <c r="F36" s="147">
        <v>21</v>
      </c>
      <c r="G36" s="163">
        <v>16</v>
      </c>
    </row>
    <row r="37" spans="1:7" s="16" customFormat="1" ht="15.75">
      <c r="A37" s="37">
        <v>30</v>
      </c>
      <c r="B37" s="162" t="s">
        <v>91</v>
      </c>
      <c r="C37" s="147">
        <v>132</v>
      </c>
      <c r="D37" s="147">
        <v>207</v>
      </c>
      <c r="E37" s="147">
        <f t="shared" si="0"/>
        <v>-75</v>
      </c>
      <c r="F37" s="147">
        <v>7</v>
      </c>
      <c r="G37" s="163">
        <v>67</v>
      </c>
    </row>
    <row r="38" spans="1:7" s="16" customFormat="1" ht="16.5" customHeight="1">
      <c r="A38" s="37">
        <v>31</v>
      </c>
      <c r="B38" s="162" t="s">
        <v>89</v>
      </c>
      <c r="C38" s="147">
        <v>126</v>
      </c>
      <c r="D38" s="147">
        <v>190</v>
      </c>
      <c r="E38" s="147">
        <f t="shared" si="0"/>
        <v>-64</v>
      </c>
      <c r="F38" s="147">
        <v>7</v>
      </c>
      <c r="G38" s="163">
        <v>86</v>
      </c>
    </row>
    <row r="39" spans="1:7" s="16" customFormat="1" ht="15.75">
      <c r="A39" s="37">
        <v>32</v>
      </c>
      <c r="B39" s="162" t="s">
        <v>90</v>
      </c>
      <c r="C39" s="147">
        <v>125</v>
      </c>
      <c r="D39" s="147">
        <v>97</v>
      </c>
      <c r="E39" s="147">
        <f t="shared" si="0"/>
        <v>28</v>
      </c>
      <c r="F39" s="147">
        <v>9</v>
      </c>
      <c r="G39" s="163">
        <v>33</v>
      </c>
    </row>
    <row r="40" spans="1:7" s="16" customFormat="1" ht="15.75">
      <c r="A40" s="37">
        <v>33</v>
      </c>
      <c r="B40" s="162" t="s">
        <v>88</v>
      </c>
      <c r="C40" s="147">
        <v>124</v>
      </c>
      <c r="D40" s="147">
        <v>321</v>
      </c>
      <c r="E40" s="147">
        <f t="shared" si="0"/>
        <v>-197</v>
      </c>
      <c r="F40" s="147">
        <v>7</v>
      </c>
      <c r="G40" s="163">
        <v>130</v>
      </c>
    </row>
    <row r="41" spans="1:7" s="16" customFormat="1" ht="15.75">
      <c r="A41" s="37">
        <v>34</v>
      </c>
      <c r="B41" s="162" t="s">
        <v>92</v>
      </c>
      <c r="C41" s="147">
        <v>119</v>
      </c>
      <c r="D41" s="147">
        <v>132</v>
      </c>
      <c r="E41" s="147">
        <f t="shared" si="0"/>
        <v>-13</v>
      </c>
      <c r="F41" s="147">
        <v>5</v>
      </c>
      <c r="G41" s="163">
        <v>67</v>
      </c>
    </row>
    <row r="42" spans="1:7" s="16" customFormat="1" ht="38.25" customHeight="1">
      <c r="A42" s="37">
        <v>35</v>
      </c>
      <c r="B42" s="162" t="s">
        <v>180</v>
      </c>
      <c r="C42" s="147">
        <v>117</v>
      </c>
      <c r="D42" s="147">
        <v>116</v>
      </c>
      <c r="E42" s="147">
        <f t="shared" si="0"/>
        <v>1</v>
      </c>
      <c r="F42" s="147">
        <v>2</v>
      </c>
      <c r="G42" s="163">
        <v>28</v>
      </c>
    </row>
    <row r="43" spans="1:7" s="16" customFormat="1" ht="15.75">
      <c r="A43" s="37">
        <v>36</v>
      </c>
      <c r="B43" s="162" t="s">
        <v>60</v>
      </c>
      <c r="C43" s="147">
        <v>114</v>
      </c>
      <c r="D43" s="147">
        <v>93</v>
      </c>
      <c r="E43" s="147">
        <f t="shared" si="0"/>
        <v>21</v>
      </c>
      <c r="F43" s="147">
        <v>7</v>
      </c>
      <c r="G43" s="163">
        <v>38</v>
      </c>
    </row>
    <row r="44" spans="1:7" s="16" customFormat="1" ht="15.75">
      <c r="A44" s="37">
        <v>37</v>
      </c>
      <c r="B44" s="162" t="s">
        <v>93</v>
      </c>
      <c r="C44" s="147">
        <v>107</v>
      </c>
      <c r="D44" s="147">
        <v>120</v>
      </c>
      <c r="E44" s="147">
        <f t="shared" si="0"/>
        <v>-13</v>
      </c>
      <c r="F44" s="147">
        <v>7</v>
      </c>
      <c r="G44" s="163">
        <v>33</v>
      </c>
    </row>
    <row r="45" spans="1:7" s="16" customFormat="1" ht="35.25" customHeight="1">
      <c r="A45" s="37">
        <v>38</v>
      </c>
      <c r="B45" s="162" t="s">
        <v>95</v>
      </c>
      <c r="C45" s="147">
        <v>102</v>
      </c>
      <c r="D45" s="147">
        <v>75</v>
      </c>
      <c r="E45" s="147">
        <f t="shared" si="0"/>
        <v>27</v>
      </c>
      <c r="F45" s="147">
        <v>4</v>
      </c>
      <c r="G45" s="163">
        <v>27</v>
      </c>
    </row>
    <row r="46" spans="1:7" s="16" customFormat="1" ht="15.75">
      <c r="A46" s="37">
        <v>39</v>
      </c>
      <c r="B46" s="162" t="s">
        <v>96</v>
      </c>
      <c r="C46" s="147">
        <v>98</v>
      </c>
      <c r="D46" s="147">
        <v>25</v>
      </c>
      <c r="E46" s="147">
        <f t="shared" si="0"/>
        <v>73</v>
      </c>
      <c r="F46" s="147">
        <v>9</v>
      </c>
      <c r="G46" s="163">
        <v>4</v>
      </c>
    </row>
    <row r="47" spans="1:7" s="16" customFormat="1" ht="18" customHeight="1">
      <c r="A47" s="37">
        <v>40</v>
      </c>
      <c r="B47" s="162" t="s">
        <v>94</v>
      </c>
      <c r="C47" s="147">
        <v>98</v>
      </c>
      <c r="D47" s="147">
        <v>72</v>
      </c>
      <c r="E47" s="147">
        <f t="shared" si="0"/>
        <v>26</v>
      </c>
      <c r="F47" s="147">
        <v>12</v>
      </c>
      <c r="G47" s="163">
        <v>23</v>
      </c>
    </row>
    <row r="48" spans="1:7" s="16" customFormat="1" ht="15.75">
      <c r="A48" s="37">
        <v>41</v>
      </c>
      <c r="B48" s="162" t="s">
        <v>98</v>
      </c>
      <c r="C48" s="147">
        <v>95</v>
      </c>
      <c r="D48" s="147">
        <v>76</v>
      </c>
      <c r="E48" s="147">
        <f t="shared" si="0"/>
        <v>19</v>
      </c>
      <c r="F48" s="147">
        <v>7</v>
      </c>
      <c r="G48" s="163">
        <v>11</v>
      </c>
    </row>
    <row r="49" spans="1:7" s="16" customFormat="1" ht="15.75">
      <c r="A49" s="37">
        <v>42</v>
      </c>
      <c r="B49" s="162" t="s">
        <v>61</v>
      </c>
      <c r="C49" s="147">
        <v>94</v>
      </c>
      <c r="D49" s="147">
        <v>108</v>
      </c>
      <c r="E49" s="147">
        <f t="shared" si="0"/>
        <v>-14</v>
      </c>
      <c r="F49" s="147">
        <v>8</v>
      </c>
      <c r="G49" s="163">
        <v>35</v>
      </c>
    </row>
    <row r="50" spans="1:7" s="16" customFormat="1" ht="15" customHeight="1">
      <c r="A50" s="37">
        <v>43</v>
      </c>
      <c r="B50" s="162" t="s">
        <v>101</v>
      </c>
      <c r="C50" s="147">
        <v>90</v>
      </c>
      <c r="D50" s="147">
        <v>187</v>
      </c>
      <c r="E50" s="147">
        <f t="shared" si="0"/>
        <v>-97</v>
      </c>
      <c r="F50" s="147">
        <v>8</v>
      </c>
      <c r="G50" s="163">
        <v>60</v>
      </c>
    </row>
    <row r="51" spans="1:7" s="16" customFormat="1" ht="31.5">
      <c r="A51" s="37">
        <v>44</v>
      </c>
      <c r="B51" s="162" t="s">
        <v>179</v>
      </c>
      <c r="C51" s="147">
        <v>85</v>
      </c>
      <c r="D51" s="147">
        <v>14</v>
      </c>
      <c r="E51" s="147">
        <f t="shared" si="0"/>
        <v>71</v>
      </c>
      <c r="F51" s="147">
        <v>0</v>
      </c>
      <c r="G51" s="163">
        <v>7</v>
      </c>
    </row>
    <row r="52" spans="1:7" s="16" customFormat="1" ht="17.25" customHeight="1">
      <c r="A52" s="37">
        <v>45</v>
      </c>
      <c r="B52" s="162" t="s">
        <v>97</v>
      </c>
      <c r="C52" s="147">
        <v>85</v>
      </c>
      <c r="D52" s="147">
        <v>42</v>
      </c>
      <c r="E52" s="147">
        <f t="shared" si="0"/>
        <v>43</v>
      </c>
      <c r="F52" s="147">
        <v>16</v>
      </c>
      <c r="G52" s="163">
        <v>14</v>
      </c>
    </row>
    <row r="53" spans="1:7" s="16" customFormat="1" ht="15.75">
      <c r="A53" s="37">
        <v>46</v>
      </c>
      <c r="B53" s="162" t="s">
        <v>181</v>
      </c>
      <c r="C53" s="147">
        <v>82</v>
      </c>
      <c r="D53" s="147">
        <v>55</v>
      </c>
      <c r="E53" s="147">
        <f t="shared" si="0"/>
        <v>27</v>
      </c>
      <c r="F53" s="147">
        <v>6</v>
      </c>
      <c r="G53" s="163">
        <v>22</v>
      </c>
    </row>
    <row r="54" spans="1:7" s="16" customFormat="1" ht="15.75" customHeight="1">
      <c r="A54" s="37">
        <v>47</v>
      </c>
      <c r="B54" s="162" t="s">
        <v>131</v>
      </c>
      <c r="C54" s="147">
        <v>79</v>
      </c>
      <c r="D54" s="147">
        <v>81</v>
      </c>
      <c r="E54" s="147">
        <f t="shared" si="0"/>
        <v>-2</v>
      </c>
      <c r="F54" s="147">
        <v>6</v>
      </c>
      <c r="G54" s="163">
        <v>39</v>
      </c>
    </row>
    <row r="55" spans="1:7" s="16" customFormat="1" ht="15.75">
      <c r="A55" s="38">
        <v>48</v>
      </c>
      <c r="B55" s="162" t="s">
        <v>99</v>
      </c>
      <c r="C55" s="147">
        <v>76</v>
      </c>
      <c r="D55" s="147">
        <v>88</v>
      </c>
      <c r="E55" s="147">
        <f t="shared" si="0"/>
        <v>-12</v>
      </c>
      <c r="F55" s="147">
        <v>0</v>
      </c>
      <c r="G55" s="163">
        <v>39</v>
      </c>
    </row>
    <row r="56" spans="1:7" ht="15.75">
      <c r="A56" s="37">
        <v>49</v>
      </c>
      <c r="B56" s="162" t="s">
        <v>182</v>
      </c>
      <c r="C56" s="164">
        <v>76</v>
      </c>
      <c r="D56" s="164">
        <v>109</v>
      </c>
      <c r="E56" s="147">
        <f t="shared" si="0"/>
        <v>-33</v>
      </c>
      <c r="F56" s="164">
        <v>2</v>
      </c>
      <c r="G56" s="165">
        <v>42</v>
      </c>
    </row>
    <row r="57" spans="1:7" ht="16.5" thickBot="1">
      <c r="A57" s="39">
        <v>50</v>
      </c>
      <c r="B57" s="162" t="s">
        <v>121</v>
      </c>
      <c r="C57" s="166">
        <v>75</v>
      </c>
      <c r="D57" s="166">
        <v>121</v>
      </c>
      <c r="E57" s="147">
        <f t="shared" si="0"/>
        <v>-46</v>
      </c>
      <c r="F57" s="166">
        <v>6</v>
      </c>
      <c r="G57" s="167">
        <v>48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69"/>
  <sheetViews>
    <sheetView view="pageBreakPreview" zoomScale="85" zoomScaleSheetLayoutView="85" zoomScalePageLayoutView="0" workbookViewId="0" topLeftCell="A19">
      <selection activeCell="A19" sqref="A1:IV16384"/>
    </sheetView>
  </sheetViews>
  <sheetFormatPr defaultColWidth="8.8515625" defaultRowHeight="15"/>
  <cols>
    <col min="1" max="1" width="35.28125" style="2" customWidth="1"/>
    <col min="2" max="2" width="11.140625" style="138" customWidth="1"/>
    <col min="3" max="3" width="14.00390625" style="138" customWidth="1"/>
    <col min="4" max="4" width="15.421875" style="138" customWidth="1"/>
    <col min="5" max="5" width="15.28125" style="138" customWidth="1"/>
    <col min="6" max="6" width="17.57421875" style="138" customWidth="1"/>
    <col min="7" max="16384" width="8.8515625" style="2" customWidth="1"/>
  </cols>
  <sheetData>
    <row r="1" spans="1:6" s="14" customFormat="1" ht="49.5" customHeight="1">
      <c r="A1" s="136" t="s">
        <v>210</v>
      </c>
      <c r="B1" s="136"/>
      <c r="C1" s="136"/>
      <c r="D1" s="136"/>
      <c r="E1" s="136"/>
      <c r="F1" s="136"/>
    </row>
    <row r="2" spans="1:6" s="14" customFormat="1" ht="20.25" customHeight="1">
      <c r="A2" s="137" t="s">
        <v>48</v>
      </c>
      <c r="B2" s="137"/>
      <c r="C2" s="137"/>
      <c r="D2" s="137"/>
      <c r="E2" s="137"/>
      <c r="F2" s="137"/>
    </row>
    <row r="3" ht="6.75" customHeight="1"/>
    <row r="4" spans="1:6" ht="18.75" customHeight="1">
      <c r="A4" s="139" t="s">
        <v>43</v>
      </c>
      <c r="B4" s="140" t="s">
        <v>44</v>
      </c>
      <c r="C4" s="141" t="s">
        <v>45</v>
      </c>
      <c r="D4" s="141" t="s">
        <v>46</v>
      </c>
      <c r="E4" s="142" t="s">
        <v>209</v>
      </c>
      <c r="F4" s="142"/>
    </row>
    <row r="5" spans="1:6" ht="18.75" customHeight="1">
      <c r="A5" s="139"/>
      <c r="B5" s="140"/>
      <c r="C5" s="141"/>
      <c r="D5" s="141"/>
      <c r="E5" s="140" t="s">
        <v>44</v>
      </c>
      <c r="F5" s="140" t="s">
        <v>45</v>
      </c>
    </row>
    <row r="6" spans="1:6" ht="58.5" customHeight="1">
      <c r="A6" s="139"/>
      <c r="B6" s="140"/>
      <c r="C6" s="141"/>
      <c r="D6" s="141"/>
      <c r="E6" s="140"/>
      <c r="F6" s="140"/>
    </row>
    <row r="7" spans="1:6" ht="12.75">
      <c r="A7" s="143" t="s">
        <v>49</v>
      </c>
      <c r="B7" s="144">
        <v>1</v>
      </c>
      <c r="C7" s="144">
        <v>3</v>
      </c>
      <c r="D7" s="144">
        <v>4</v>
      </c>
      <c r="E7" s="144">
        <v>5</v>
      </c>
      <c r="F7" s="144">
        <v>6</v>
      </c>
    </row>
    <row r="8" spans="1:13" ht="27" customHeight="1">
      <c r="A8" s="145" t="s">
        <v>29</v>
      </c>
      <c r="B8" s="145"/>
      <c r="C8" s="145"/>
      <c r="D8" s="145"/>
      <c r="E8" s="145"/>
      <c r="F8" s="145"/>
      <c r="M8" s="15"/>
    </row>
    <row r="9" spans="1:13" ht="15.75">
      <c r="A9" s="146" t="s">
        <v>81</v>
      </c>
      <c r="B9" s="147">
        <v>145</v>
      </c>
      <c r="C9" s="148">
        <v>173</v>
      </c>
      <c r="D9" s="147">
        <f aca="true" t="shared" si="0" ref="D9:D26">B9-C9</f>
        <v>-28</v>
      </c>
      <c r="E9" s="147">
        <v>10</v>
      </c>
      <c r="F9" s="147">
        <v>66</v>
      </c>
      <c r="M9" s="15"/>
    </row>
    <row r="10" spans="1:6" ht="15.75">
      <c r="A10" s="146" t="s">
        <v>103</v>
      </c>
      <c r="B10" s="147">
        <v>74</v>
      </c>
      <c r="C10" s="147">
        <v>121</v>
      </c>
      <c r="D10" s="147">
        <f t="shared" si="0"/>
        <v>-47</v>
      </c>
      <c r="E10" s="147">
        <v>11</v>
      </c>
      <c r="F10" s="147">
        <v>48</v>
      </c>
    </row>
    <row r="11" spans="1:6" ht="15.75">
      <c r="A11" s="146" t="s">
        <v>100</v>
      </c>
      <c r="B11" s="147">
        <v>74</v>
      </c>
      <c r="C11" s="147">
        <v>160</v>
      </c>
      <c r="D11" s="147">
        <f t="shared" si="0"/>
        <v>-86</v>
      </c>
      <c r="E11" s="147">
        <v>5</v>
      </c>
      <c r="F11" s="147">
        <v>74</v>
      </c>
    </row>
    <row r="12" spans="1:6" ht="15.75">
      <c r="A12" s="146" t="s">
        <v>186</v>
      </c>
      <c r="B12" s="147">
        <v>64</v>
      </c>
      <c r="C12" s="147">
        <v>129</v>
      </c>
      <c r="D12" s="147">
        <f t="shared" si="0"/>
        <v>-65</v>
      </c>
      <c r="E12" s="147">
        <v>5</v>
      </c>
      <c r="F12" s="147">
        <v>66</v>
      </c>
    </row>
    <row r="13" spans="1:6" ht="15.75">
      <c r="A13" s="146" t="s">
        <v>104</v>
      </c>
      <c r="B13" s="147">
        <v>44</v>
      </c>
      <c r="C13" s="147">
        <v>62</v>
      </c>
      <c r="D13" s="147">
        <f t="shared" si="0"/>
        <v>-18</v>
      </c>
      <c r="E13" s="147">
        <v>3</v>
      </c>
      <c r="F13" s="147">
        <v>23</v>
      </c>
    </row>
    <row r="14" spans="1:6" ht="15.75">
      <c r="A14" s="146" t="s">
        <v>108</v>
      </c>
      <c r="B14" s="147">
        <v>36</v>
      </c>
      <c r="C14" s="147">
        <v>120</v>
      </c>
      <c r="D14" s="147">
        <f t="shared" si="0"/>
        <v>-84</v>
      </c>
      <c r="E14" s="147">
        <v>3</v>
      </c>
      <c r="F14" s="147">
        <v>60</v>
      </c>
    </row>
    <row r="15" spans="1:6" ht="15.75">
      <c r="A15" s="146" t="s">
        <v>105</v>
      </c>
      <c r="B15" s="147">
        <v>34</v>
      </c>
      <c r="C15" s="147">
        <v>55</v>
      </c>
      <c r="D15" s="147">
        <f t="shared" si="0"/>
        <v>-21</v>
      </c>
      <c r="E15" s="147">
        <v>3</v>
      </c>
      <c r="F15" s="147">
        <v>18</v>
      </c>
    </row>
    <row r="16" spans="1:6" ht="15.75">
      <c r="A16" s="146" t="s">
        <v>112</v>
      </c>
      <c r="B16" s="147">
        <v>31</v>
      </c>
      <c r="C16" s="147">
        <v>59</v>
      </c>
      <c r="D16" s="147">
        <f t="shared" si="0"/>
        <v>-28</v>
      </c>
      <c r="E16" s="147">
        <v>4</v>
      </c>
      <c r="F16" s="147">
        <v>23</v>
      </c>
    </row>
    <row r="17" spans="1:6" ht="15.75">
      <c r="A17" s="146" t="s">
        <v>107</v>
      </c>
      <c r="B17" s="147">
        <v>31</v>
      </c>
      <c r="C17" s="147">
        <v>61</v>
      </c>
      <c r="D17" s="147">
        <f t="shared" si="0"/>
        <v>-30</v>
      </c>
      <c r="E17" s="147">
        <v>4</v>
      </c>
      <c r="F17" s="147">
        <v>21</v>
      </c>
    </row>
    <row r="18" spans="1:6" ht="15.75">
      <c r="A18" s="146" t="s">
        <v>187</v>
      </c>
      <c r="B18" s="147">
        <v>28</v>
      </c>
      <c r="C18" s="147">
        <v>152</v>
      </c>
      <c r="D18" s="147">
        <f t="shared" si="0"/>
        <v>-124</v>
      </c>
      <c r="E18" s="147">
        <v>2</v>
      </c>
      <c r="F18" s="147">
        <v>80</v>
      </c>
    </row>
    <row r="19" spans="1:6" ht="15.75">
      <c r="A19" s="146" t="s">
        <v>109</v>
      </c>
      <c r="B19" s="147">
        <v>25</v>
      </c>
      <c r="C19" s="147">
        <v>348</v>
      </c>
      <c r="D19" s="147">
        <f t="shared" si="0"/>
        <v>-323</v>
      </c>
      <c r="E19" s="147">
        <v>1</v>
      </c>
      <c r="F19" s="147">
        <v>157</v>
      </c>
    </row>
    <row r="20" spans="1:6" ht="15.75">
      <c r="A20" s="146" t="s">
        <v>106</v>
      </c>
      <c r="B20" s="147">
        <v>25</v>
      </c>
      <c r="C20" s="148">
        <v>29</v>
      </c>
      <c r="D20" s="147">
        <f t="shared" si="0"/>
        <v>-4</v>
      </c>
      <c r="E20" s="147">
        <v>0</v>
      </c>
      <c r="F20" s="147">
        <v>8</v>
      </c>
    </row>
    <row r="21" spans="1:6" ht="15.75">
      <c r="A21" s="146" t="s">
        <v>183</v>
      </c>
      <c r="B21" s="147">
        <v>24</v>
      </c>
      <c r="C21" s="147">
        <v>37</v>
      </c>
      <c r="D21" s="147">
        <f t="shared" si="0"/>
        <v>-13</v>
      </c>
      <c r="E21" s="147">
        <v>4</v>
      </c>
      <c r="F21" s="147">
        <v>14</v>
      </c>
    </row>
    <row r="22" spans="1:6" ht="15.75">
      <c r="A22" s="146" t="s">
        <v>215</v>
      </c>
      <c r="B22" s="147">
        <v>20</v>
      </c>
      <c r="C22" s="147">
        <v>79</v>
      </c>
      <c r="D22" s="147">
        <f t="shared" si="0"/>
        <v>-59</v>
      </c>
      <c r="E22" s="147">
        <v>2</v>
      </c>
      <c r="F22" s="147">
        <v>42</v>
      </c>
    </row>
    <row r="23" spans="1:6" ht="15.75">
      <c r="A23" s="146" t="s">
        <v>111</v>
      </c>
      <c r="B23" s="147">
        <v>19</v>
      </c>
      <c r="C23" s="147">
        <v>31</v>
      </c>
      <c r="D23" s="147">
        <f t="shared" si="0"/>
        <v>-12</v>
      </c>
      <c r="E23" s="147">
        <v>0</v>
      </c>
      <c r="F23" s="147">
        <v>9</v>
      </c>
    </row>
    <row r="24" spans="1:6" ht="15.75">
      <c r="A24" s="146" t="s">
        <v>216</v>
      </c>
      <c r="B24" s="147">
        <v>19</v>
      </c>
      <c r="C24" s="147">
        <v>49</v>
      </c>
      <c r="D24" s="147">
        <f t="shared" si="0"/>
        <v>-30</v>
      </c>
      <c r="E24" s="147">
        <v>0</v>
      </c>
      <c r="F24" s="147">
        <v>22</v>
      </c>
    </row>
    <row r="25" spans="1:6" ht="15.75">
      <c r="A25" s="146" t="s">
        <v>110</v>
      </c>
      <c r="B25" s="147">
        <v>19</v>
      </c>
      <c r="C25" s="147">
        <v>44</v>
      </c>
      <c r="D25" s="147">
        <f t="shared" si="0"/>
        <v>-25</v>
      </c>
      <c r="E25" s="147">
        <v>2</v>
      </c>
      <c r="F25" s="147">
        <v>16</v>
      </c>
    </row>
    <row r="26" spans="1:6" ht="15.75">
      <c r="A26" s="146" t="s">
        <v>113</v>
      </c>
      <c r="B26" s="147">
        <v>19</v>
      </c>
      <c r="C26" s="147">
        <v>19</v>
      </c>
      <c r="D26" s="147">
        <f t="shared" si="0"/>
        <v>0</v>
      </c>
      <c r="E26" s="147">
        <v>2</v>
      </c>
      <c r="F26" s="147">
        <v>8</v>
      </c>
    </row>
    <row r="27" spans="1:6" ht="30" customHeight="1">
      <c r="A27" s="145" t="s">
        <v>3</v>
      </c>
      <c r="B27" s="145"/>
      <c r="C27" s="145"/>
      <c r="D27" s="145"/>
      <c r="E27" s="145"/>
      <c r="F27" s="145"/>
    </row>
    <row r="28" spans="1:6" ht="15.75">
      <c r="A28" s="146" t="s">
        <v>82</v>
      </c>
      <c r="B28" s="147">
        <v>172</v>
      </c>
      <c r="C28" s="147">
        <v>344</v>
      </c>
      <c r="D28" s="147">
        <f aca="true" t="shared" si="1" ref="D28:D47">B28-C28</f>
        <v>-172</v>
      </c>
      <c r="E28" s="147">
        <v>16</v>
      </c>
      <c r="F28" s="147">
        <v>172</v>
      </c>
    </row>
    <row r="29" spans="1:6" ht="15.75">
      <c r="A29" s="146" t="s">
        <v>88</v>
      </c>
      <c r="B29" s="147">
        <v>124</v>
      </c>
      <c r="C29" s="147">
        <v>321</v>
      </c>
      <c r="D29" s="147">
        <f t="shared" si="1"/>
        <v>-197</v>
      </c>
      <c r="E29" s="147">
        <v>7</v>
      </c>
      <c r="F29" s="147">
        <v>130</v>
      </c>
    </row>
    <row r="30" spans="1:6" ht="15.75">
      <c r="A30" s="146" t="s">
        <v>93</v>
      </c>
      <c r="B30" s="147">
        <v>107</v>
      </c>
      <c r="C30" s="147">
        <v>120</v>
      </c>
      <c r="D30" s="147">
        <f>B30-C30</f>
        <v>-13</v>
      </c>
      <c r="E30" s="147">
        <v>7</v>
      </c>
      <c r="F30" s="147">
        <v>33</v>
      </c>
    </row>
    <row r="31" spans="1:6" ht="15.75">
      <c r="A31" s="146" t="s">
        <v>114</v>
      </c>
      <c r="B31" s="147">
        <v>57</v>
      </c>
      <c r="C31" s="147">
        <v>58</v>
      </c>
      <c r="D31" s="147">
        <f t="shared" si="1"/>
        <v>-1</v>
      </c>
      <c r="E31" s="147">
        <v>7</v>
      </c>
      <c r="F31" s="147">
        <v>25</v>
      </c>
    </row>
    <row r="32" spans="1:6" ht="15.75">
      <c r="A32" s="146" t="s">
        <v>188</v>
      </c>
      <c r="B32" s="147">
        <v>54</v>
      </c>
      <c r="C32" s="147">
        <v>147</v>
      </c>
      <c r="D32" s="147">
        <f t="shared" si="1"/>
        <v>-93</v>
      </c>
      <c r="E32" s="147">
        <v>27</v>
      </c>
      <c r="F32" s="147">
        <v>87</v>
      </c>
    </row>
    <row r="33" spans="1:6" ht="15.75">
      <c r="A33" s="146" t="s">
        <v>115</v>
      </c>
      <c r="B33" s="147">
        <v>48</v>
      </c>
      <c r="C33" s="147">
        <v>55</v>
      </c>
      <c r="D33" s="147">
        <f t="shared" si="1"/>
        <v>-7</v>
      </c>
      <c r="E33" s="147">
        <v>6</v>
      </c>
      <c r="F33" s="147">
        <v>27</v>
      </c>
    </row>
    <row r="34" spans="1:6" ht="15.75">
      <c r="A34" s="146" t="s">
        <v>189</v>
      </c>
      <c r="B34" s="147">
        <v>32</v>
      </c>
      <c r="C34" s="147">
        <v>68</v>
      </c>
      <c r="D34" s="147">
        <f t="shared" si="1"/>
        <v>-36</v>
      </c>
      <c r="E34" s="147">
        <v>2</v>
      </c>
      <c r="F34" s="147">
        <v>34</v>
      </c>
    </row>
    <row r="35" spans="1:6" ht="15.75">
      <c r="A35" s="146" t="s">
        <v>116</v>
      </c>
      <c r="B35" s="147">
        <v>32</v>
      </c>
      <c r="C35" s="147">
        <v>29</v>
      </c>
      <c r="D35" s="147">
        <f t="shared" si="1"/>
        <v>3</v>
      </c>
      <c r="E35" s="147">
        <v>3</v>
      </c>
      <c r="F35" s="147">
        <v>20</v>
      </c>
    </row>
    <row r="36" spans="1:6" ht="15.75">
      <c r="A36" s="146" t="s">
        <v>188</v>
      </c>
      <c r="B36" s="147">
        <v>31</v>
      </c>
      <c r="C36" s="147">
        <v>42</v>
      </c>
      <c r="D36" s="147">
        <f t="shared" si="1"/>
        <v>-11</v>
      </c>
      <c r="E36" s="147">
        <v>0</v>
      </c>
      <c r="F36" s="147">
        <v>24</v>
      </c>
    </row>
    <row r="37" spans="1:6" ht="15.75">
      <c r="A37" s="146" t="s">
        <v>117</v>
      </c>
      <c r="B37" s="147">
        <v>30</v>
      </c>
      <c r="C37" s="147">
        <v>22</v>
      </c>
      <c r="D37" s="147">
        <f t="shared" si="1"/>
        <v>8</v>
      </c>
      <c r="E37" s="147">
        <v>2</v>
      </c>
      <c r="F37" s="147">
        <v>8</v>
      </c>
    </row>
    <row r="38" spans="1:6" ht="15.75">
      <c r="A38" s="146" t="s">
        <v>190</v>
      </c>
      <c r="B38" s="147">
        <v>29</v>
      </c>
      <c r="C38" s="147">
        <v>53</v>
      </c>
      <c r="D38" s="147">
        <f>B38-C38</f>
        <v>-24</v>
      </c>
      <c r="E38" s="147">
        <v>4</v>
      </c>
      <c r="F38" s="147">
        <v>19</v>
      </c>
    </row>
    <row r="39" spans="1:6" ht="15.75">
      <c r="A39" s="146" t="s">
        <v>191</v>
      </c>
      <c r="B39" s="147">
        <v>29</v>
      </c>
      <c r="C39" s="147">
        <v>44</v>
      </c>
      <c r="D39" s="147">
        <f>B39-C39</f>
        <v>-15</v>
      </c>
      <c r="E39" s="147">
        <v>1</v>
      </c>
      <c r="F39" s="147">
        <v>20</v>
      </c>
    </row>
    <row r="40" spans="1:6" ht="15.75">
      <c r="A40" s="146" t="s">
        <v>118</v>
      </c>
      <c r="B40" s="147">
        <v>27</v>
      </c>
      <c r="C40" s="147">
        <v>27</v>
      </c>
      <c r="D40" s="147">
        <f>B40-C40</f>
        <v>0</v>
      </c>
      <c r="E40" s="147">
        <v>1</v>
      </c>
      <c r="F40" s="147">
        <v>16</v>
      </c>
    </row>
    <row r="41" spans="1:6" ht="15.75">
      <c r="A41" s="146" t="s">
        <v>119</v>
      </c>
      <c r="B41" s="147">
        <v>26</v>
      </c>
      <c r="C41" s="147">
        <v>10</v>
      </c>
      <c r="D41" s="147">
        <f>B41-C41</f>
        <v>16</v>
      </c>
      <c r="E41" s="147">
        <v>2</v>
      </c>
      <c r="F41" s="147">
        <v>4</v>
      </c>
    </row>
    <row r="42" spans="1:6" ht="15.75">
      <c r="A42" s="146" t="s">
        <v>192</v>
      </c>
      <c r="B42" s="147">
        <v>24</v>
      </c>
      <c r="C42" s="147">
        <v>9</v>
      </c>
      <c r="D42" s="147">
        <f t="shared" si="1"/>
        <v>15</v>
      </c>
      <c r="E42" s="147">
        <v>3</v>
      </c>
      <c r="F42" s="147">
        <v>4</v>
      </c>
    </row>
    <row r="43" spans="1:6" ht="18" customHeight="1">
      <c r="A43" s="146" t="s">
        <v>217</v>
      </c>
      <c r="B43" s="147">
        <v>23</v>
      </c>
      <c r="C43" s="147">
        <v>9</v>
      </c>
      <c r="D43" s="147">
        <f t="shared" si="1"/>
        <v>14</v>
      </c>
      <c r="E43" s="147">
        <v>5</v>
      </c>
      <c r="F43" s="147">
        <v>3</v>
      </c>
    </row>
    <row r="44" spans="1:6" ht="15.75">
      <c r="A44" s="146" t="s">
        <v>193</v>
      </c>
      <c r="B44" s="147">
        <v>23</v>
      </c>
      <c r="C44" s="147">
        <v>24</v>
      </c>
      <c r="D44" s="147">
        <f t="shared" si="1"/>
        <v>-1</v>
      </c>
      <c r="E44" s="147">
        <v>3</v>
      </c>
      <c r="F44" s="147">
        <v>11</v>
      </c>
    </row>
    <row r="45" spans="1:6" ht="15.75">
      <c r="A45" s="146" t="s">
        <v>171</v>
      </c>
      <c r="B45" s="147">
        <v>23</v>
      </c>
      <c r="C45" s="147">
        <v>8</v>
      </c>
      <c r="D45" s="147">
        <f t="shared" si="1"/>
        <v>15</v>
      </c>
      <c r="E45" s="147">
        <v>5</v>
      </c>
      <c r="F45" s="147">
        <v>6</v>
      </c>
    </row>
    <row r="46" spans="1:6" ht="15.75">
      <c r="A46" s="146" t="s">
        <v>194</v>
      </c>
      <c r="B46" s="147">
        <v>23</v>
      </c>
      <c r="C46" s="147">
        <v>49</v>
      </c>
      <c r="D46" s="147">
        <f t="shared" si="1"/>
        <v>-26</v>
      </c>
      <c r="E46" s="147">
        <v>0</v>
      </c>
      <c r="F46" s="147">
        <v>24</v>
      </c>
    </row>
    <row r="47" spans="1:6" ht="15.75">
      <c r="A47" s="146" t="s">
        <v>120</v>
      </c>
      <c r="B47" s="147">
        <v>21</v>
      </c>
      <c r="C47" s="147">
        <v>54</v>
      </c>
      <c r="D47" s="147">
        <f t="shared" si="1"/>
        <v>-33</v>
      </c>
      <c r="E47" s="147">
        <v>2</v>
      </c>
      <c r="F47" s="147">
        <v>29</v>
      </c>
    </row>
    <row r="48" spans="1:6" ht="30" customHeight="1">
      <c r="A48" s="145" t="s">
        <v>2</v>
      </c>
      <c r="B48" s="145"/>
      <c r="C48" s="145"/>
      <c r="D48" s="145"/>
      <c r="E48" s="145"/>
      <c r="F48" s="145"/>
    </row>
    <row r="49" spans="1:6" ht="15.75">
      <c r="A49" s="146" t="s">
        <v>67</v>
      </c>
      <c r="B49" s="147">
        <v>514</v>
      </c>
      <c r="C49" s="147">
        <v>567</v>
      </c>
      <c r="D49" s="147">
        <f aca="true" t="shared" si="2" ref="D49:D65">B49-C49</f>
        <v>-53</v>
      </c>
      <c r="E49" s="147">
        <v>35</v>
      </c>
      <c r="F49" s="147">
        <v>210</v>
      </c>
    </row>
    <row r="50" spans="1:6" ht="15.75">
      <c r="A50" s="146" t="s">
        <v>77</v>
      </c>
      <c r="B50" s="147">
        <v>260</v>
      </c>
      <c r="C50" s="147">
        <v>213</v>
      </c>
      <c r="D50" s="147">
        <f t="shared" si="2"/>
        <v>47</v>
      </c>
      <c r="E50" s="147">
        <v>21</v>
      </c>
      <c r="F50" s="147">
        <v>87</v>
      </c>
    </row>
    <row r="51" spans="1:6" ht="15.75">
      <c r="A51" s="146" t="s">
        <v>80</v>
      </c>
      <c r="B51" s="147">
        <v>212</v>
      </c>
      <c r="C51" s="147">
        <v>344</v>
      </c>
      <c r="D51" s="147">
        <f t="shared" si="2"/>
        <v>-132</v>
      </c>
      <c r="E51" s="147">
        <v>12</v>
      </c>
      <c r="F51" s="147">
        <v>174</v>
      </c>
    </row>
    <row r="52" spans="1:6" ht="15.75">
      <c r="A52" s="146" t="s">
        <v>60</v>
      </c>
      <c r="B52" s="147">
        <v>114</v>
      </c>
      <c r="C52" s="147">
        <v>93</v>
      </c>
      <c r="D52" s="147">
        <f t="shared" si="2"/>
        <v>21</v>
      </c>
      <c r="E52" s="147">
        <v>7</v>
      </c>
      <c r="F52" s="147">
        <v>38</v>
      </c>
    </row>
    <row r="53" spans="1:6" ht="15.75">
      <c r="A53" s="146" t="s">
        <v>99</v>
      </c>
      <c r="B53" s="147">
        <v>76</v>
      </c>
      <c r="C53" s="147">
        <v>88</v>
      </c>
      <c r="D53" s="147">
        <f t="shared" si="2"/>
        <v>-12</v>
      </c>
      <c r="E53" s="147">
        <v>0</v>
      </c>
      <c r="F53" s="147">
        <v>39</v>
      </c>
    </row>
    <row r="54" spans="1:6" ht="15.75">
      <c r="A54" s="146" t="s">
        <v>121</v>
      </c>
      <c r="B54" s="147">
        <v>75</v>
      </c>
      <c r="C54" s="147">
        <v>121</v>
      </c>
      <c r="D54" s="147">
        <f t="shared" si="2"/>
        <v>-46</v>
      </c>
      <c r="E54" s="147">
        <v>6</v>
      </c>
      <c r="F54" s="147">
        <v>48</v>
      </c>
    </row>
    <row r="55" spans="1:6" ht="15.75">
      <c r="A55" s="146" t="s">
        <v>122</v>
      </c>
      <c r="B55" s="147">
        <v>59</v>
      </c>
      <c r="C55" s="147">
        <v>59</v>
      </c>
      <c r="D55" s="147">
        <f t="shared" si="2"/>
        <v>0</v>
      </c>
      <c r="E55" s="147">
        <v>1</v>
      </c>
      <c r="F55" s="147">
        <v>17</v>
      </c>
    </row>
    <row r="56" spans="1:6" ht="15.75">
      <c r="A56" s="146" t="s">
        <v>123</v>
      </c>
      <c r="B56" s="147">
        <v>39</v>
      </c>
      <c r="C56" s="147">
        <v>41</v>
      </c>
      <c r="D56" s="147">
        <f t="shared" si="2"/>
        <v>-2</v>
      </c>
      <c r="E56" s="147">
        <v>4</v>
      </c>
      <c r="F56" s="147">
        <v>16</v>
      </c>
    </row>
    <row r="57" spans="1:6" ht="15.75">
      <c r="A57" s="146" t="s">
        <v>125</v>
      </c>
      <c r="B57" s="147">
        <v>35</v>
      </c>
      <c r="C57" s="147">
        <v>38</v>
      </c>
      <c r="D57" s="147">
        <f t="shared" si="2"/>
        <v>-3</v>
      </c>
      <c r="E57" s="147">
        <v>4</v>
      </c>
      <c r="F57" s="147">
        <v>12</v>
      </c>
    </row>
    <row r="58" spans="1:6" ht="15.75">
      <c r="A58" s="146" t="s">
        <v>124</v>
      </c>
      <c r="B58" s="147">
        <v>34</v>
      </c>
      <c r="C58" s="147">
        <v>66</v>
      </c>
      <c r="D58" s="147">
        <f t="shared" si="2"/>
        <v>-32</v>
      </c>
      <c r="E58" s="147">
        <v>3</v>
      </c>
      <c r="F58" s="147">
        <v>30</v>
      </c>
    </row>
    <row r="59" spans="1:6" ht="15.75">
      <c r="A59" s="146" t="s">
        <v>127</v>
      </c>
      <c r="B59" s="147">
        <v>25</v>
      </c>
      <c r="C59" s="147">
        <v>23</v>
      </c>
      <c r="D59" s="147">
        <f t="shared" si="2"/>
        <v>2</v>
      </c>
      <c r="E59" s="147">
        <v>5</v>
      </c>
      <c r="F59" s="147">
        <v>13</v>
      </c>
    </row>
    <row r="60" spans="1:6" ht="15.75">
      <c r="A60" s="146" t="s">
        <v>126</v>
      </c>
      <c r="B60" s="147">
        <v>24</v>
      </c>
      <c r="C60" s="147">
        <v>32</v>
      </c>
      <c r="D60" s="147">
        <f t="shared" si="2"/>
        <v>-8</v>
      </c>
      <c r="E60" s="147">
        <v>5</v>
      </c>
      <c r="F60" s="147">
        <v>12</v>
      </c>
    </row>
    <row r="61" spans="1:6" ht="15.75">
      <c r="A61" s="146" t="s">
        <v>128</v>
      </c>
      <c r="B61" s="147">
        <v>23</v>
      </c>
      <c r="C61" s="147">
        <v>12</v>
      </c>
      <c r="D61" s="147">
        <f t="shared" si="2"/>
        <v>11</v>
      </c>
      <c r="E61" s="147">
        <v>1</v>
      </c>
      <c r="F61" s="147">
        <v>2</v>
      </c>
    </row>
    <row r="62" spans="1:6" ht="15.75">
      <c r="A62" s="146" t="s">
        <v>172</v>
      </c>
      <c r="B62" s="147">
        <v>17</v>
      </c>
      <c r="C62" s="147">
        <v>45</v>
      </c>
      <c r="D62" s="147">
        <f t="shared" si="2"/>
        <v>-28</v>
      </c>
      <c r="E62" s="147">
        <v>1</v>
      </c>
      <c r="F62" s="147">
        <v>20</v>
      </c>
    </row>
    <row r="63" spans="1:6" ht="15.75">
      <c r="A63" s="146" t="s">
        <v>195</v>
      </c>
      <c r="B63" s="147">
        <v>16</v>
      </c>
      <c r="C63" s="147">
        <v>3</v>
      </c>
      <c r="D63" s="147">
        <f t="shared" si="2"/>
        <v>13</v>
      </c>
      <c r="E63" s="147">
        <v>0</v>
      </c>
      <c r="F63" s="147">
        <v>2</v>
      </c>
    </row>
    <row r="64" spans="1:6" ht="15.75">
      <c r="A64" s="146" t="s">
        <v>196</v>
      </c>
      <c r="B64" s="147">
        <v>15</v>
      </c>
      <c r="C64" s="147">
        <v>14</v>
      </c>
      <c r="D64" s="147">
        <f t="shared" si="2"/>
        <v>1</v>
      </c>
      <c r="E64" s="147">
        <v>2</v>
      </c>
      <c r="F64" s="147">
        <v>6</v>
      </c>
    </row>
    <row r="65" spans="1:6" ht="15.75">
      <c r="A65" s="146" t="s">
        <v>129</v>
      </c>
      <c r="B65" s="147">
        <v>13</v>
      </c>
      <c r="C65" s="147">
        <v>7</v>
      </c>
      <c r="D65" s="147">
        <f t="shared" si="2"/>
        <v>6</v>
      </c>
      <c r="E65" s="147">
        <v>0</v>
      </c>
      <c r="F65" s="147">
        <v>4</v>
      </c>
    </row>
    <row r="66" spans="1:6" ht="30" customHeight="1">
      <c r="A66" s="145" t="s">
        <v>1</v>
      </c>
      <c r="B66" s="145"/>
      <c r="C66" s="145"/>
      <c r="D66" s="145"/>
      <c r="E66" s="145"/>
      <c r="F66" s="145"/>
    </row>
    <row r="67" spans="1:6" ht="15.75">
      <c r="A67" s="146" t="s">
        <v>79</v>
      </c>
      <c r="B67" s="147">
        <v>193</v>
      </c>
      <c r="C67" s="147">
        <v>203</v>
      </c>
      <c r="D67" s="147">
        <f aca="true" t="shared" si="3" ref="D67:D78">B67-C67</f>
        <v>-10</v>
      </c>
      <c r="E67" s="147">
        <v>17</v>
      </c>
      <c r="F67" s="147">
        <v>89</v>
      </c>
    </row>
    <row r="68" spans="1:6" ht="15.75">
      <c r="A68" s="146" t="s">
        <v>89</v>
      </c>
      <c r="B68" s="147">
        <v>126</v>
      </c>
      <c r="C68" s="147">
        <v>190</v>
      </c>
      <c r="D68" s="147">
        <f t="shared" si="3"/>
        <v>-64</v>
      </c>
      <c r="E68" s="147">
        <v>7</v>
      </c>
      <c r="F68" s="147">
        <v>86</v>
      </c>
    </row>
    <row r="69" spans="1:6" ht="15.75">
      <c r="A69" s="146" t="s">
        <v>101</v>
      </c>
      <c r="B69" s="147">
        <v>90</v>
      </c>
      <c r="C69" s="147">
        <v>187</v>
      </c>
      <c r="D69" s="147">
        <f t="shared" si="3"/>
        <v>-97</v>
      </c>
      <c r="E69" s="147">
        <v>8</v>
      </c>
      <c r="F69" s="147">
        <v>60</v>
      </c>
    </row>
    <row r="70" spans="1:6" ht="15.75">
      <c r="A70" s="146" t="s">
        <v>131</v>
      </c>
      <c r="B70" s="147">
        <v>79</v>
      </c>
      <c r="C70" s="148">
        <v>81</v>
      </c>
      <c r="D70" s="147">
        <f t="shared" si="3"/>
        <v>-2</v>
      </c>
      <c r="E70" s="147">
        <v>6</v>
      </c>
      <c r="F70" s="147">
        <v>39</v>
      </c>
    </row>
    <row r="71" spans="1:6" ht="18.75" customHeight="1">
      <c r="A71" s="146" t="s">
        <v>130</v>
      </c>
      <c r="B71" s="147">
        <v>64</v>
      </c>
      <c r="C71" s="147">
        <v>88</v>
      </c>
      <c r="D71" s="147">
        <f t="shared" si="3"/>
        <v>-24</v>
      </c>
      <c r="E71" s="147">
        <v>3</v>
      </c>
      <c r="F71" s="147">
        <v>41</v>
      </c>
    </row>
    <row r="72" spans="1:6" ht="15.75">
      <c r="A72" s="146" t="s">
        <v>132</v>
      </c>
      <c r="B72" s="147">
        <v>54</v>
      </c>
      <c r="C72" s="147">
        <v>86</v>
      </c>
      <c r="D72" s="147">
        <f t="shared" si="3"/>
        <v>-32</v>
      </c>
      <c r="E72" s="147">
        <v>6</v>
      </c>
      <c r="F72" s="147">
        <v>29</v>
      </c>
    </row>
    <row r="73" spans="1:6" ht="15.75">
      <c r="A73" s="146" t="s">
        <v>133</v>
      </c>
      <c r="B73" s="147">
        <v>53</v>
      </c>
      <c r="C73" s="147">
        <v>100</v>
      </c>
      <c r="D73" s="147">
        <f t="shared" si="3"/>
        <v>-47</v>
      </c>
      <c r="E73" s="147">
        <v>4</v>
      </c>
      <c r="F73" s="147">
        <v>42</v>
      </c>
    </row>
    <row r="74" spans="1:6" ht="15.75">
      <c r="A74" s="146" t="s">
        <v>197</v>
      </c>
      <c r="B74" s="147">
        <v>49</v>
      </c>
      <c r="C74" s="147">
        <v>49</v>
      </c>
      <c r="D74" s="147">
        <f t="shared" si="3"/>
        <v>0</v>
      </c>
      <c r="E74" s="147">
        <v>1</v>
      </c>
      <c r="F74" s="147">
        <v>15</v>
      </c>
    </row>
    <row r="75" spans="1:6" ht="15.75">
      <c r="A75" s="146" t="s">
        <v>198</v>
      </c>
      <c r="B75" s="147">
        <v>45</v>
      </c>
      <c r="C75" s="147">
        <v>86</v>
      </c>
      <c r="D75" s="147">
        <f t="shared" si="3"/>
        <v>-41</v>
      </c>
      <c r="E75" s="147">
        <v>4</v>
      </c>
      <c r="F75" s="147">
        <v>33</v>
      </c>
    </row>
    <row r="76" spans="1:6" ht="15.75">
      <c r="A76" s="146" t="s">
        <v>134</v>
      </c>
      <c r="B76" s="147">
        <v>28</v>
      </c>
      <c r="C76" s="147">
        <v>128</v>
      </c>
      <c r="D76" s="147">
        <f t="shared" si="3"/>
        <v>-100</v>
      </c>
      <c r="E76" s="147">
        <v>0</v>
      </c>
      <c r="F76" s="147">
        <v>57</v>
      </c>
    </row>
    <row r="77" spans="1:6" ht="15.75">
      <c r="A77" s="146" t="s">
        <v>135</v>
      </c>
      <c r="B77" s="147">
        <v>20</v>
      </c>
      <c r="C77" s="147">
        <v>36</v>
      </c>
      <c r="D77" s="147">
        <f t="shared" si="3"/>
        <v>-16</v>
      </c>
      <c r="E77" s="147">
        <v>0</v>
      </c>
      <c r="F77" s="147">
        <v>15</v>
      </c>
    </row>
    <row r="78" spans="1:6" ht="15.75">
      <c r="A78" s="146" t="s">
        <v>218</v>
      </c>
      <c r="B78" s="147">
        <v>15</v>
      </c>
      <c r="C78" s="147">
        <v>19</v>
      </c>
      <c r="D78" s="147">
        <f t="shared" si="3"/>
        <v>-4</v>
      </c>
      <c r="E78" s="147">
        <v>3</v>
      </c>
      <c r="F78" s="147">
        <v>6</v>
      </c>
    </row>
    <row r="79" spans="1:6" ht="30" customHeight="1">
      <c r="A79" s="145" t="s">
        <v>5</v>
      </c>
      <c r="B79" s="145"/>
      <c r="C79" s="145"/>
      <c r="D79" s="145"/>
      <c r="E79" s="145"/>
      <c r="F79" s="145"/>
    </row>
    <row r="80" spans="1:6" ht="15.75">
      <c r="A80" s="146" t="s">
        <v>66</v>
      </c>
      <c r="B80" s="147">
        <v>1000</v>
      </c>
      <c r="C80" s="148">
        <v>1172</v>
      </c>
      <c r="D80" s="147">
        <f>B80-C80</f>
        <v>-172</v>
      </c>
      <c r="E80" s="147">
        <v>107</v>
      </c>
      <c r="F80" s="147">
        <v>423</v>
      </c>
    </row>
    <row r="81" spans="1:6" ht="15.75">
      <c r="A81" s="146" t="s">
        <v>68</v>
      </c>
      <c r="B81" s="147">
        <v>518</v>
      </c>
      <c r="C81" s="147">
        <v>727</v>
      </c>
      <c r="D81" s="147">
        <f>B81-C81</f>
        <v>-209</v>
      </c>
      <c r="E81" s="147">
        <v>43</v>
      </c>
      <c r="F81" s="147">
        <v>289</v>
      </c>
    </row>
    <row r="82" spans="1:6" ht="15.75">
      <c r="A82" s="146" t="s">
        <v>72</v>
      </c>
      <c r="B82" s="147">
        <v>371</v>
      </c>
      <c r="C82" s="147">
        <v>498</v>
      </c>
      <c r="D82" s="147">
        <f>B82-C82</f>
        <v>-127</v>
      </c>
      <c r="E82" s="147">
        <v>39</v>
      </c>
      <c r="F82" s="147">
        <v>219</v>
      </c>
    </row>
    <row r="83" spans="1:6" ht="15.75">
      <c r="A83" s="146" t="s">
        <v>73</v>
      </c>
      <c r="B83" s="147">
        <v>371</v>
      </c>
      <c r="C83" s="148">
        <v>493</v>
      </c>
      <c r="D83" s="147">
        <f>B83-C83</f>
        <v>-122</v>
      </c>
      <c r="E83" s="147">
        <v>12</v>
      </c>
      <c r="F83" s="147">
        <v>179</v>
      </c>
    </row>
    <row r="84" spans="1:6" ht="15.75">
      <c r="A84" s="146" t="s">
        <v>175</v>
      </c>
      <c r="B84" s="147">
        <v>253</v>
      </c>
      <c r="C84" s="147">
        <v>267</v>
      </c>
      <c r="D84" s="147">
        <f>B84-C84</f>
        <v>-14</v>
      </c>
      <c r="E84" s="147">
        <v>30</v>
      </c>
      <c r="F84" s="147">
        <v>99</v>
      </c>
    </row>
    <row r="85" spans="1:6" ht="15.75">
      <c r="A85" s="146" t="s">
        <v>177</v>
      </c>
      <c r="B85" s="147">
        <v>205</v>
      </c>
      <c r="C85" s="147">
        <v>211</v>
      </c>
      <c r="D85" s="147">
        <f aca="true" t="shared" si="4" ref="D85:D96">B85-C85</f>
        <v>-6</v>
      </c>
      <c r="E85" s="147">
        <v>12</v>
      </c>
      <c r="F85" s="147">
        <v>84</v>
      </c>
    </row>
    <row r="86" spans="1:6" ht="15.75">
      <c r="A86" s="146" t="s">
        <v>61</v>
      </c>
      <c r="B86" s="147">
        <v>94</v>
      </c>
      <c r="C86" s="147">
        <v>108</v>
      </c>
      <c r="D86" s="147">
        <f t="shared" si="4"/>
        <v>-14</v>
      </c>
      <c r="E86" s="147">
        <v>8</v>
      </c>
      <c r="F86" s="147">
        <v>35</v>
      </c>
    </row>
    <row r="87" spans="1:6" ht="15.75">
      <c r="A87" s="146" t="s">
        <v>200</v>
      </c>
      <c r="B87" s="147">
        <v>75</v>
      </c>
      <c r="C87" s="147">
        <v>16</v>
      </c>
      <c r="D87" s="147">
        <f t="shared" si="4"/>
        <v>59</v>
      </c>
      <c r="E87" s="147">
        <v>10</v>
      </c>
      <c r="F87" s="147">
        <v>7</v>
      </c>
    </row>
    <row r="88" spans="1:6" ht="15.75">
      <c r="A88" s="146" t="s">
        <v>138</v>
      </c>
      <c r="B88" s="147">
        <v>69</v>
      </c>
      <c r="C88" s="147">
        <v>156</v>
      </c>
      <c r="D88" s="147">
        <f t="shared" si="4"/>
        <v>-87</v>
      </c>
      <c r="E88" s="147">
        <v>6</v>
      </c>
      <c r="F88" s="147">
        <v>69</v>
      </c>
    </row>
    <row r="89" spans="1:6" ht="15.75">
      <c r="A89" s="146" t="s">
        <v>102</v>
      </c>
      <c r="B89" s="147">
        <v>68</v>
      </c>
      <c r="C89" s="147">
        <v>119</v>
      </c>
      <c r="D89" s="147">
        <f t="shared" si="4"/>
        <v>-51</v>
      </c>
      <c r="E89" s="147">
        <v>5</v>
      </c>
      <c r="F89" s="147">
        <v>50</v>
      </c>
    </row>
    <row r="90" spans="1:6" ht="15.75">
      <c r="A90" s="146" t="s">
        <v>199</v>
      </c>
      <c r="B90" s="147">
        <v>66</v>
      </c>
      <c r="C90" s="147">
        <v>33</v>
      </c>
      <c r="D90" s="147">
        <f t="shared" si="4"/>
        <v>33</v>
      </c>
      <c r="E90" s="147">
        <v>2</v>
      </c>
      <c r="F90" s="147">
        <v>17</v>
      </c>
    </row>
    <row r="91" spans="1:6" ht="15.75">
      <c r="A91" s="146" t="s">
        <v>136</v>
      </c>
      <c r="B91" s="147">
        <v>65</v>
      </c>
      <c r="C91" s="147">
        <v>98</v>
      </c>
      <c r="D91" s="147">
        <f t="shared" si="4"/>
        <v>-33</v>
      </c>
      <c r="E91" s="147">
        <v>9</v>
      </c>
      <c r="F91" s="147">
        <v>29</v>
      </c>
    </row>
    <row r="92" spans="1:6" ht="15.75">
      <c r="A92" s="146" t="s">
        <v>63</v>
      </c>
      <c r="B92" s="147">
        <v>64</v>
      </c>
      <c r="C92" s="147">
        <v>114</v>
      </c>
      <c r="D92" s="147">
        <f t="shared" si="4"/>
        <v>-50</v>
      </c>
      <c r="E92" s="147">
        <v>4</v>
      </c>
      <c r="F92" s="147">
        <v>65</v>
      </c>
    </row>
    <row r="93" spans="1:6" ht="15.75">
      <c r="A93" s="146" t="s">
        <v>137</v>
      </c>
      <c r="B93" s="147">
        <v>63</v>
      </c>
      <c r="C93" s="147">
        <v>73</v>
      </c>
      <c r="D93" s="147">
        <f t="shared" si="4"/>
        <v>-10</v>
      </c>
      <c r="E93" s="147">
        <v>2</v>
      </c>
      <c r="F93" s="147">
        <v>28</v>
      </c>
    </row>
    <row r="94" spans="1:6" ht="15.75">
      <c r="A94" s="146" t="s">
        <v>141</v>
      </c>
      <c r="B94" s="147">
        <v>41</v>
      </c>
      <c r="C94" s="147">
        <v>29</v>
      </c>
      <c r="D94" s="147">
        <f t="shared" si="4"/>
        <v>12</v>
      </c>
      <c r="E94" s="147">
        <v>4</v>
      </c>
      <c r="F94" s="147">
        <v>10</v>
      </c>
    </row>
    <row r="95" spans="1:6" ht="15.75">
      <c r="A95" s="146" t="s">
        <v>140</v>
      </c>
      <c r="B95" s="147">
        <v>36</v>
      </c>
      <c r="C95" s="147">
        <v>50</v>
      </c>
      <c r="D95" s="147">
        <f t="shared" si="4"/>
        <v>-14</v>
      </c>
      <c r="E95" s="147">
        <v>6</v>
      </c>
      <c r="F95" s="147">
        <v>14</v>
      </c>
    </row>
    <row r="96" spans="1:6" ht="15.75">
      <c r="A96" s="146" t="s">
        <v>201</v>
      </c>
      <c r="B96" s="147">
        <v>29</v>
      </c>
      <c r="C96" s="147">
        <v>41</v>
      </c>
      <c r="D96" s="147">
        <f t="shared" si="4"/>
        <v>-12</v>
      </c>
      <c r="E96" s="147">
        <v>3</v>
      </c>
      <c r="F96" s="147">
        <v>14</v>
      </c>
    </row>
    <row r="97" spans="1:6" ht="15.75">
      <c r="A97" s="146" t="s">
        <v>139</v>
      </c>
      <c r="B97" s="147">
        <v>29</v>
      </c>
      <c r="C97" s="147">
        <v>96</v>
      </c>
      <c r="D97" s="147">
        <f>B97-C97</f>
        <v>-67</v>
      </c>
      <c r="E97" s="147">
        <v>2</v>
      </c>
      <c r="F97" s="147">
        <v>40</v>
      </c>
    </row>
    <row r="98" spans="1:6" ht="43.5" customHeight="1">
      <c r="A98" s="145" t="s">
        <v>50</v>
      </c>
      <c r="B98" s="145"/>
      <c r="C98" s="145"/>
      <c r="D98" s="145"/>
      <c r="E98" s="145"/>
      <c r="F98" s="145"/>
    </row>
    <row r="99" spans="1:6" ht="15.75">
      <c r="A99" s="146" t="s">
        <v>180</v>
      </c>
      <c r="B99" s="147">
        <v>117</v>
      </c>
      <c r="C99" s="149">
        <v>116</v>
      </c>
      <c r="D99" s="147">
        <f aca="true" t="shared" si="5" ref="D99:D105">B99-C99</f>
        <v>1</v>
      </c>
      <c r="E99" s="147">
        <v>2</v>
      </c>
      <c r="F99" s="147">
        <v>28</v>
      </c>
    </row>
    <row r="100" spans="1:6" ht="15.75">
      <c r="A100" s="146" t="s">
        <v>179</v>
      </c>
      <c r="B100" s="147">
        <v>85</v>
      </c>
      <c r="C100" s="149">
        <v>14</v>
      </c>
      <c r="D100" s="147">
        <f t="shared" si="5"/>
        <v>71</v>
      </c>
      <c r="E100" s="147">
        <v>0</v>
      </c>
      <c r="F100" s="147">
        <v>7</v>
      </c>
    </row>
    <row r="101" spans="1:6" ht="15.75">
      <c r="A101" s="146" t="s">
        <v>202</v>
      </c>
      <c r="B101" s="147">
        <v>42</v>
      </c>
      <c r="C101" s="149">
        <v>17</v>
      </c>
      <c r="D101" s="147">
        <f t="shared" si="5"/>
        <v>25</v>
      </c>
      <c r="E101" s="147">
        <v>3</v>
      </c>
      <c r="F101" s="147">
        <v>9</v>
      </c>
    </row>
    <row r="102" spans="1:6" ht="15.75">
      <c r="A102" s="146" t="s">
        <v>144</v>
      </c>
      <c r="B102" s="147">
        <v>28</v>
      </c>
      <c r="C102" s="149">
        <v>36</v>
      </c>
      <c r="D102" s="147">
        <f t="shared" si="5"/>
        <v>-8</v>
      </c>
      <c r="E102" s="147">
        <v>4</v>
      </c>
      <c r="F102" s="147">
        <v>11</v>
      </c>
    </row>
    <row r="103" spans="1:6" ht="15.75">
      <c r="A103" s="146" t="s">
        <v>145</v>
      </c>
      <c r="B103" s="147">
        <v>26</v>
      </c>
      <c r="C103" s="149">
        <v>25</v>
      </c>
      <c r="D103" s="147">
        <f t="shared" si="5"/>
        <v>1</v>
      </c>
      <c r="E103" s="147">
        <v>7</v>
      </c>
      <c r="F103" s="147">
        <v>4</v>
      </c>
    </row>
    <row r="104" spans="1:6" ht="15.75">
      <c r="A104" s="146" t="s">
        <v>143</v>
      </c>
      <c r="B104" s="147">
        <v>22</v>
      </c>
      <c r="C104" s="149">
        <v>62</v>
      </c>
      <c r="D104" s="147">
        <f t="shared" si="5"/>
        <v>-40</v>
      </c>
      <c r="E104" s="147">
        <v>0</v>
      </c>
      <c r="F104" s="147">
        <v>17</v>
      </c>
    </row>
    <row r="105" spans="1:6" ht="15.75">
      <c r="A105" s="146" t="s">
        <v>142</v>
      </c>
      <c r="B105" s="147">
        <v>21</v>
      </c>
      <c r="C105" s="149">
        <v>14</v>
      </c>
      <c r="D105" s="147">
        <f t="shared" si="5"/>
        <v>7</v>
      </c>
      <c r="E105" s="147">
        <v>0</v>
      </c>
      <c r="F105" s="147">
        <v>5</v>
      </c>
    </row>
    <row r="106" spans="1:6" ht="30" customHeight="1">
      <c r="A106" s="145" t="s">
        <v>6</v>
      </c>
      <c r="B106" s="145"/>
      <c r="C106" s="145"/>
      <c r="D106" s="145"/>
      <c r="E106" s="145"/>
      <c r="F106" s="145"/>
    </row>
    <row r="107" spans="1:6" ht="17.25" customHeight="1">
      <c r="A107" s="146" t="s">
        <v>70</v>
      </c>
      <c r="B107" s="147">
        <v>443</v>
      </c>
      <c r="C107" s="147">
        <v>358</v>
      </c>
      <c r="D107" s="147">
        <f aca="true" t="shared" si="6" ref="D107:D118">B107-C107</f>
        <v>85</v>
      </c>
      <c r="E107" s="147">
        <v>36</v>
      </c>
      <c r="F107" s="147">
        <v>120</v>
      </c>
    </row>
    <row r="108" spans="1:6" ht="17.25" customHeight="1">
      <c r="A108" s="146" t="s">
        <v>76</v>
      </c>
      <c r="B108" s="147">
        <v>298</v>
      </c>
      <c r="C108" s="148">
        <v>119</v>
      </c>
      <c r="D108" s="147">
        <f t="shared" si="6"/>
        <v>179</v>
      </c>
      <c r="E108" s="147">
        <v>35</v>
      </c>
      <c r="F108" s="147">
        <v>27</v>
      </c>
    </row>
    <row r="109" spans="1:6" ht="17.25" customHeight="1">
      <c r="A109" s="146" t="s">
        <v>176</v>
      </c>
      <c r="B109" s="147">
        <v>188</v>
      </c>
      <c r="C109" s="147">
        <v>131</v>
      </c>
      <c r="D109" s="147">
        <f t="shared" si="6"/>
        <v>57</v>
      </c>
      <c r="E109" s="147">
        <v>26</v>
      </c>
      <c r="F109" s="147">
        <v>33</v>
      </c>
    </row>
    <row r="110" spans="1:6" ht="17.25" customHeight="1">
      <c r="A110" s="146" t="s">
        <v>178</v>
      </c>
      <c r="B110" s="147">
        <v>162</v>
      </c>
      <c r="C110" s="147">
        <v>91</v>
      </c>
      <c r="D110" s="147">
        <f t="shared" si="6"/>
        <v>71</v>
      </c>
      <c r="E110" s="147">
        <v>14</v>
      </c>
      <c r="F110" s="147">
        <v>21</v>
      </c>
    </row>
    <row r="111" spans="1:6" ht="17.25" customHeight="1">
      <c r="A111" s="146" t="s">
        <v>87</v>
      </c>
      <c r="B111" s="147">
        <v>153</v>
      </c>
      <c r="C111" s="147">
        <v>145</v>
      </c>
      <c r="D111" s="147">
        <f t="shared" si="6"/>
        <v>8</v>
      </c>
      <c r="E111" s="147">
        <v>16</v>
      </c>
      <c r="F111" s="147">
        <v>54</v>
      </c>
    </row>
    <row r="112" spans="1:6" ht="17.25" customHeight="1">
      <c r="A112" s="146" t="s">
        <v>84</v>
      </c>
      <c r="B112" s="147">
        <v>144</v>
      </c>
      <c r="C112" s="147">
        <v>104</v>
      </c>
      <c r="D112" s="147">
        <f t="shared" si="6"/>
        <v>40</v>
      </c>
      <c r="E112" s="147">
        <v>16</v>
      </c>
      <c r="F112" s="147">
        <v>34</v>
      </c>
    </row>
    <row r="113" spans="1:6" ht="17.25" customHeight="1">
      <c r="A113" s="146" t="s">
        <v>95</v>
      </c>
      <c r="B113" s="147">
        <v>102</v>
      </c>
      <c r="C113" s="147">
        <v>75</v>
      </c>
      <c r="D113" s="147">
        <f t="shared" si="6"/>
        <v>27</v>
      </c>
      <c r="E113" s="147">
        <v>4</v>
      </c>
      <c r="F113" s="147">
        <v>27</v>
      </c>
    </row>
    <row r="114" spans="1:6" ht="17.25" customHeight="1">
      <c r="A114" s="146" t="s">
        <v>96</v>
      </c>
      <c r="B114" s="147">
        <v>98</v>
      </c>
      <c r="C114" s="147">
        <v>25</v>
      </c>
      <c r="D114" s="147">
        <f t="shared" si="6"/>
        <v>73</v>
      </c>
      <c r="E114" s="147">
        <v>9</v>
      </c>
      <c r="F114" s="147">
        <v>4</v>
      </c>
    </row>
    <row r="115" spans="1:6" ht="17.25" customHeight="1">
      <c r="A115" s="146" t="s">
        <v>213</v>
      </c>
      <c r="B115" s="147">
        <v>82</v>
      </c>
      <c r="C115" s="147">
        <v>55</v>
      </c>
      <c r="D115" s="147">
        <f t="shared" si="6"/>
        <v>27</v>
      </c>
      <c r="E115" s="147">
        <v>6</v>
      </c>
      <c r="F115" s="147">
        <v>22</v>
      </c>
    </row>
    <row r="116" spans="1:6" ht="17.25" customHeight="1">
      <c r="A116" s="146" t="s">
        <v>182</v>
      </c>
      <c r="B116" s="147">
        <v>76</v>
      </c>
      <c r="C116" s="147">
        <v>109</v>
      </c>
      <c r="D116" s="147">
        <f t="shared" si="6"/>
        <v>-33</v>
      </c>
      <c r="E116" s="147">
        <v>2</v>
      </c>
      <c r="F116" s="147">
        <v>42</v>
      </c>
    </row>
    <row r="117" spans="1:6" ht="17.25" customHeight="1">
      <c r="A117" s="146" t="s">
        <v>62</v>
      </c>
      <c r="B117" s="147">
        <v>74</v>
      </c>
      <c r="C117" s="147">
        <v>32</v>
      </c>
      <c r="D117" s="147">
        <f t="shared" si="6"/>
        <v>42</v>
      </c>
      <c r="E117" s="147">
        <v>15</v>
      </c>
      <c r="F117" s="147">
        <v>11</v>
      </c>
    </row>
    <row r="118" spans="1:6" ht="17.25" customHeight="1">
      <c r="A118" s="146" t="s">
        <v>204</v>
      </c>
      <c r="B118" s="147">
        <v>72</v>
      </c>
      <c r="C118" s="147">
        <v>88</v>
      </c>
      <c r="D118" s="147">
        <f t="shared" si="6"/>
        <v>-16</v>
      </c>
      <c r="E118" s="147">
        <v>8</v>
      </c>
      <c r="F118" s="147">
        <v>27</v>
      </c>
    </row>
    <row r="119" spans="1:6" ht="17.25" customHeight="1">
      <c r="A119" s="146" t="s">
        <v>148</v>
      </c>
      <c r="B119" s="147">
        <v>69</v>
      </c>
      <c r="C119" s="147">
        <v>81</v>
      </c>
      <c r="D119" s="147">
        <f>B119-C119</f>
        <v>-12</v>
      </c>
      <c r="E119" s="147">
        <v>9</v>
      </c>
      <c r="F119" s="147">
        <v>21</v>
      </c>
    </row>
    <row r="120" spans="1:6" ht="17.25" customHeight="1">
      <c r="A120" s="146" t="s">
        <v>203</v>
      </c>
      <c r="B120" s="147">
        <v>69</v>
      </c>
      <c r="C120" s="147">
        <v>36</v>
      </c>
      <c r="D120" s="147">
        <f>B120-C120</f>
        <v>33</v>
      </c>
      <c r="E120" s="147">
        <v>6</v>
      </c>
      <c r="F120" s="147">
        <v>11</v>
      </c>
    </row>
    <row r="121" spans="1:6" ht="17.25" customHeight="1">
      <c r="A121" s="146" t="s">
        <v>149</v>
      </c>
      <c r="B121" s="147">
        <v>68</v>
      </c>
      <c r="C121" s="147">
        <v>28</v>
      </c>
      <c r="D121" s="147">
        <f>B121-C121</f>
        <v>40</v>
      </c>
      <c r="E121" s="147">
        <v>14</v>
      </c>
      <c r="F121" s="147">
        <v>11</v>
      </c>
    </row>
    <row r="122" spans="1:6" ht="17.25" customHeight="1">
      <c r="A122" s="146" t="s">
        <v>146</v>
      </c>
      <c r="B122" s="147">
        <v>67</v>
      </c>
      <c r="C122" s="147">
        <v>72</v>
      </c>
      <c r="D122" s="147">
        <f>B122-C122</f>
        <v>-5</v>
      </c>
      <c r="E122" s="147">
        <v>11</v>
      </c>
      <c r="F122" s="147">
        <v>32</v>
      </c>
    </row>
    <row r="123" spans="1:6" ht="17.25" customHeight="1">
      <c r="A123" s="146" t="s">
        <v>155</v>
      </c>
      <c r="B123" s="147">
        <v>62</v>
      </c>
      <c r="C123" s="147">
        <v>37</v>
      </c>
      <c r="D123" s="147">
        <f aca="true" t="shared" si="7" ref="D123:D130">B123-C123</f>
        <v>25</v>
      </c>
      <c r="E123" s="147">
        <v>8</v>
      </c>
      <c r="F123" s="147">
        <v>15</v>
      </c>
    </row>
    <row r="124" spans="1:6" ht="20.25" customHeight="1">
      <c r="A124" s="146" t="s">
        <v>150</v>
      </c>
      <c r="B124" s="147">
        <v>62</v>
      </c>
      <c r="C124" s="147">
        <v>54</v>
      </c>
      <c r="D124" s="147">
        <f t="shared" si="7"/>
        <v>8</v>
      </c>
      <c r="E124" s="147">
        <v>4</v>
      </c>
      <c r="F124" s="147">
        <v>26</v>
      </c>
    </row>
    <row r="125" spans="1:6" ht="17.25" customHeight="1">
      <c r="A125" s="146" t="s">
        <v>151</v>
      </c>
      <c r="B125" s="147">
        <v>58</v>
      </c>
      <c r="C125" s="147">
        <v>11</v>
      </c>
      <c r="D125" s="147">
        <f t="shared" si="7"/>
        <v>47</v>
      </c>
      <c r="E125" s="147">
        <v>5</v>
      </c>
      <c r="F125" s="147">
        <v>4</v>
      </c>
    </row>
    <row r="126" spans="1:6" ht="17.25" customHeight="1">
      <c r="A126" s="146" t="s">
        <v>152</v>
      </c>
      <c r="B126" s="147">
        <v>57</v>
      </c>
      <c r="C126" s="147">
        <v>54</v>
      </c>
      <c r="D126" s="147">
        <f t="shared" si="7"/>
        <v>3</v>
      </c>
      <c r="E126" s="147">
        <v>12</v>
      </c>
      <c r="F126" s="147">
        <v>25</v>
      </c>
    </row>
    <row r="127" spans="1:6" ht="17.25" customHeight="1">
      <c r="A127" s="146" t="s">
        <v>154</v>
      </c>
      <c r="B127" s="147">
        <v>56</v>
      </c>
      <c r="C127" s="147">
        <v>49</v>
      </c>
      <c r="D127" s="147">
        <f t="shared" si="7"/>
        <v>7</v>
      </c>
      <c r="E127" s="147">
        <v>11</v>
      </c>
      <c r="F127" s="147">
        <v>14</v>
      </c>
    </row>
    <row r="128" spans="1:6" ht="17.25" customHeight="1">
      <c r="A128" s="146" t="s">
        <v>205</v>
      </c>
      <c r="B128" s="147">
        <v>51</v>
      </c>
      <c r="C128" s="147">
        <v>35</v>
      </c>
      <c r="D128" s="147">
        <f t="shared" si="7"/>
        <v>16</v>
      </c>
      <c r="E128" s="147">
        <v>8</v>
      </c>
      <c r="F128" s="147">
        <v>13</v>
      </c>
    </row>
    <row r="129" spans="1:6" ht="17.25" customHeight="1">
      <c r="A129" s="146" t="s">
        <v>147</v>
      </c>
      <c r="B129" s="147">
        <v>47</v>
      </c>
      <c r="C129" s="147">
        <v>39</v>
      </c>
      <c r="D129" s="147">
        <f t="shared" si="7"/>
        <v>8</v>
      </c>
      <c r="E129" s="147">
        <v>3</v>
      </c>
      <c r="F129" s="147">
        <v>12</v>
      </c>
    </row>
    <row r="130" spans="1:6" ht="17.25" customHeight="1">
      <c r="A130" s="146" t="s">
        <v>156</v>
      </c>
      <c r="B130" s="148">
        <v>46</v>
      </c>
      <c r="C130" s="148">
        <v>37</v>
      </c>
      <c r="D130" s="147">
        <f t="shared" si="7"/>
        <v>9</v>
      </c>
      <c r="E130" s="148">
        <v>5</v>
      </c>
      <c r="F130" s="148">
        <v>18</v>
      </c>
    </row>
    <row r="131" spans="1:6" ht="17.25" customHeight="1">
      <c r="A131" s="146" t="s">
        <v>184</v>
      </c>
      <c r="B131" s="147">
        <v>44</v>
      </c>
      <c r="C131" s="147">
        <v>43</v>
      </c>
      <c r="D131" s="147">
        <f>B131-C131</f>
        <v>1</v>
      </c>
      <c r="E131" s="147">
        <v>4</v>
      </c>
      <c r="F131" s="147">
        <v>5</v>
      </c>
    </row>
    <row r="132" spans="1:6" ht="17.25" customHeight="1">
      <c r="A132" s="146" t="s">
        <v>153</v>
      </c>
      <c r="B132" s="147">
        <v>40</v>
      </c>
      <c r="C132" s="147">
        <v>34</v>
      </c>
      <c r="D132" s="147">
        <f>B132-C132</f>
        <v>6</v>
      </c>
      <c r="E132" s="147">
        <v>4</v>
      </c>
      <c r="F132" s="147">
        <v>9</v>
      </c>
    </row>
    <row r="133" spans="1:6" ht="19.5" customHeight="1">
      <c r="A133" s="146" t="s">
        <v>219</v>
      </c>
      <c r="B133" s="147">
        <v>39</v>
      </c>
      <c r="C133" s="147">
        <v>40</v>
      </c>
      <c r="D133" s="147">
        <f>B133-C133</f>
        <v>-1</v>
      </c>
      <c r="E133" s="147">
        <v>5</v>
      </c>
      <c r="F133" s="147">
        <v>11</v>
      </c>
    </row>
    <row r="134" spans="1:6" ht="43.5" customHeight="1">
      <c r="A134" s="145" t="s">
        <v>51</v>
      </c>
      <c r="B134" s="145"/>
      <c r="C134" s="145"/>
      <c r="D134" s="145"/>
      <c r="E134" s="145"/>
      <c r="F134" s="145"/>
    </row>
    <row r="135" spans="1:6" ht="15.75">
      <c r="A135" s="146" t="s">
        <v>64</v>
      </c>
      <c r="B135" s="150">
        <v>1065</v>
      </c>
      <c r="C135" s="150">
        <v>884</v>
      </c>
      <c r="D135" s="150">
        <f aca="true" t="shared" si="8" ref="D135:D146">B135-C135</f>
        <v>181</v>
      </c>
      <c r="E135" s="150">
        <v>69</v>
      </c>
      <c r="F135" s="150">
        <v>242</v>
      </c>
    </row>
    <row r="136" spans="1:6" ht="15.75">
      <c r="A136" s="146" t="s">
        <v>71</v>
      </c>
      <c r="B136" s="150">
        <v>288</v>
      </c>
      <c r="C136" s="150">
        <v>236</v>
      </c>
      <c r="D136" s="150">
        <f t="shared" si="8"/>
        <v>52</v>
      </c>
      <c r="E136" s="150">
        <v>8</v>
      </c>
      <c r="F136" s="150">
        <v>26</v>
      </c>
    </row>
    <row r="137" spans="1:6" ht="15.75">
      <c r="A137" s="146" t="s">
        <v>174</v>
      </c>
      <c r="B137" s="150">
        <v>268</v>
      </c>
      <c r="C137" s="150">
        <v>247</v>
      </c>
      <c r="D137" s="150">
        <f t="shared" si="8"/>
        <v>21</v>
      </c>
      <c r="E137" s="150">
        <v>5</v>
      </c>
      <c r="F137" s="150">
        <v>24</v>
      </c>
    </row>
    <row r="138" spans="1:6" ht="15.75">
      <c r="A138" s="146" t="s">
        <v>85</v>
      </c>
      <c r="B138" s="150">
        <v>139</v>
      </c>
      <c r="C138" s="150">
        <v>73</v>
      </c>
      <c r="D138" s="150">
        <f t="shared" si="8"/>
        <v>66</v>
      </c>
      <c r="E138" s="150">
        <v>21</v>
      </c>
      <c r="F138" s="150">
        <v>16</v>
      </c>
    </row>
    <row r="139" spans="1:6" ht="15.75">
      <c r="A139" s="146" t="s">
        <v>98</v>
      </c>
      <c r="B139" s="150">
        <v>95</v>
      </c>
      <c r="C139" s="150">
        <v>76</v>
      </c>
      <c r="D139" s="150">
        <f t="shared" si="8"/>
        <v>19</v>
      </c>
      <c r="E139" s="150">
        <v>7</v>
      </c>
      <c r="F139" s="150">
        <v>11</v>
      </c>
    </row>
    <row r="140" spans="1:6" ht="15.75">
      <c r="A140" s="146" t="s">
        <v>97</v>
      </c>
      <c r="B140" s="150">
        <v>85</v>
      </c>
      <c r="C140" s="150">
        <v>42</v>
      </c>
      <c r="D140" s="150">
        <f t="shared" si="8"/>
        <v>43</v>
      </c>
      <c r="E140" s="150">
        <v>16</v>
      </c>
      <c r="F140" s="150">
        <v>14</v>
      </c>
    </row>
    <row r="141" spans="1:6" ht="15.75">
      <c r="A141" s="146" t="s">
        <v>164</v>
      </c>
      <c r="B141" s="150">
        <v>64</v>
      </c>
      <c r="C141" s="150">
        <v>69</v>
      </c>
      <c r="D141" s="150">
        <f t="shared" si="8"/>
        <v>-5</v>
      </c>
      <c r="E141" s="150">
        <v>4</v>
      </c>
      <c r="F141" s="150">
        <v>29</v>
      </c>
    </row>
    <row r="142" spans="1:6" ht="15.75">
      <c r="A142" s="146" t="s">
        <v>159</v>
      </c>
      <c r="B142" s="150">
        <v>63</v>
      </c>
      <c r="C142" s="150">
        <v>33</v>
      </c>
      <c r="D142" s="150">
        <f t="shared" si="8"/>
        <v>30</v>
      </c>
      <c r="E142" s="150">
        <v>4</v>
      </c>
      <c r="F142" s="150">
        <v>17</v>
      </c>
    </row>
    <row r="143" spans="1:6" ht="15.75">
      <c r="A143" s="146" t="s">
        <v>158</v>
      </c>
      <c r="B143" s="150">
        <v>59</v>
      </c>
      <c r="C143" s="150">
        <v>32</v>
      </c>
      <c r="D143" s="150">
        <f t="shared" si="8"/>
        <v>27</v>
      </c>
      <c r="E143" s="150">
        <v>8</v>
      </c>
      <c r="F143" s="150">
        <v>11</v>
      </c>
    </row>
    <row r="144" spans="1:6" ht="15.75">
      <c r="A144" s="146" t="s">
        <v>160</v>
      </c>
      <c r="B144" s="150">
        <v>57</v>
      </c>
      <c r="C144" s="150">
        <v>106</v>
      </c>
      <c r="D144" s="150">
        <f t="shared" si="8"/>
        <v>-49</v>
      </c>
      <c r="E144" s="150">
        <v>5</v>
      </c>
      <c r="F144" s="150">
        <v>37</v>
      </c>
    </row>
    <row r="145" spans="1:6" ht="15.75">
      <c r="A145" s="146" t="s">
        <v>157</v>
      </c>
      <c r="B145" s="150">
        <v>56</v>
      </c>
      <c r="C145" s="150">
        <v>2</v>
      </c>
      <c r="D145" s="150">
        <f t="shared" si="8"/>
        <v>54</v>
      </c>
      <c r="E145" s="150">
        <v>12</v>
      </c>
      <c r="F145" s="150">
        <v>0</v>
      </c>
    </row>
    <row r="146" spans="1:6" ht="15.75">
      <c r="A146" s="146" t="s">
        <v>163</v>
      </c>
      <c r="B146" s="150">
        <v>44</v>
      </c>
      <c r="C146" s="150">
        <v>13</v>
      </c>
      <c r="D146" s="150">
        <f t="shared" si="8"/>
        <v>31</v>
      </c>
      <c r="E146" s="150">
        <v>3</v>
      </c>
      <c r="F146" s="150">
        <v>2</v>
      </c>
    </row>
    <row r="147" spans="1:6" ht="15.75">
      <c r="A147" s="146" t="s">
        <v>169</v>
      </c>
      <c r="B147" s="150">
        <v>43</v>
      </c>
      <c r="C147" s="150">
        <v>30</v>
      </c>
      <c r="D147" s="150">
        <f aca="true" t="shared" si="9" ref="D147:D156">B147-C147</f>
        <v>13</v>
      </c>
      <c r="E147" s="150">
        <v>3</v>
      </c>
      <c r="F147" s="150">
        <v>5</v>
      </c>
    </row>
    <row r="148" spans="1:6" ht="15.75">
      <c r="A148" s="146" t="s">
        <v>161</v>
      </c>
      <c r="B148" s="150">
        <v>41</v>
      </c>
      <c r="C148" s="150">
        <v>137</v>
      </c>
      <c r="D148" s="150">
        <f t="shared" si="9"/>
        <v>-96</v>
      </c>
      <c r="E148" s="150">
        <v>3</v>
      </c>
      <c r="F148" s="150">
        <v>50</v>
      </c>
    </row>
    <row r="149" spans="1:6" ht="15.75">
      <c r="A149" s="146" t="s">
        <v>166</v>
      </c>
      <c r="B149" s="150">
        <v>39</v>
      </c>
      <c r="C149" s="150">
        <v>9</v>
      </c>
      <c r="D149" s="150">
        <f t="shared" si="9"/>
        <v>30</v>
      </c>
      <c r="E149" s="150">
        <v>3</v>
      </c>
      <c r="F149" s="150">
        <v>0</v>
      </c>
    </row>
    <row r="150" spans="1:6" ht="15.75">
      <c r="A150" s="146" t="s">
        <v>167</v>
      </c>
      <c r="B150" s="150">
        <v>37</v>
      </c>
      <c r="C150" s="150">
        <v>88</v>
      </c>
      <c r="D150" s="150">
        <f t="shared" si="9"/>
        <v>-51</v>
      </c>
      <c r="E150" s="150">
        <v>1</v>
      </c>
      <c r="F150" s="150">
        <v>52</v>
      </c>
    </row>
    <row r="151" spans="1:6" ht="15.75">
      <c r="A151" s="146" t="s">
        <v>185</v>
      </c>
      <c r="B151" s="150">
        <v>34</v>
      </c>
      <c r="C151" s="150">
        <v>26</v>
      </c>
      <c r="D151" s="150">
        <f t="shared" si="9"/>
        <v>8</v>
      </c>
      <c r="E151" s="150">
        <v>0</v>
      </c>
      <c r="F151" s="150">
        <v>10</v>
      </c>
    </row>
    <row r="152" spans="1:6" ht="15.75">
      <c r="A152" s="146" t="s">
        <v>173</v>
      </c>
      <c r="B152" s="150">
        <v>34</v>
      </c>
      <c r="C152" s="150">
        <v>39</v>
      </c>
      <c r="D152" s="150">
        <f t="shared" si="9"/>
        <v>-5</v>
      </c>
      <c r="E152" s="150">
        <v>3</v>
      </c>
      <c r="F152" s="150">
        <v>10</v>
      </c>
    </row>
    <row r="153" spans="1:6" ht="15.75">
      <c r="A153" s="146" t="s">
        <v>168</v>
      </c>
      <c r="B153" s="150">
        <v>33</v>
      </c>
      <c r="C153" s="150">
        <v>17</v>
      </c>
      <c r="D153" s="150">
        <f t="shared" si="9"/>
        <v>16</v>
      </c>
      <c r="E153" s="150">
        <v>5</v>
      </c>
      <c r="F153" s="150">
        <v>6</v>
      </c>
    </row>
    <row r="154" spans="1:6" ht="15.75">
      <c r="A154" s="146" t="s">
        <v>165</v>
      </c>
      <c r="B154" s="150">
        <v>31</v>
      </c>
      <c r="C154" s="150">
        <v>2</v>
      </c>
      <c r="D154" s="150">
        <f t="shared" si="9"/>
        <v>29</v>
      </c>
      <c r="E154" s="150">
        <v>4</v>
      </c>
      <c r="F154" s="150">
        <v>1</v>
      </c>
    </row>
    <row r="155" spans="1:6" ht="15.75">
      <c r="A155" s="146" t="s">
        <v>162</v>
      </c>
      <c r="B155" s="150">
        <v>30</v>
      </c>
      <c r="C155" s="150">
        <v>343</v>
      </c>
      <c r="D155" s="150">
        <f t="shared" si="9"/>
        <v>-313</v>
      </c>
      <c r="E155" s="150">
        <v>1</v>
      </c>
      <c r="F155" s="150">
        <v>263</v>
      </c>
    </row>
    <row r="156" spans="1:6" ht="15.75">
      <c r="A156" s="146" t="s">
        <v>220</v>
      </c>
      <c r="B156" s="150">
        <v>29</v>
      </c>
      <c r="C156" s="150">
        <v>15</v>
      </c>
      <c r="D156" s="150">
        <f t="shared" si="9"/>
        <v>14</v>
      </c>
      <c r="E156" s="150">
        <v>3</v>
      </c>
      <c r="F156" s="150">
        <v>6</v>
      </c>
    </row>
    <row r="157" spans="1:6" ht="24.75" customHeight="1">
      <c r="A157" s="145" t="s">
        <v>4</v>
      </c>
      <c r="B157" s="145"/>
      <c r="C157" s="145"/>
      <c r="D157" s="145"/>
      <c r="E157" s="145"/>
      <c r="F157" s="145"/>
    </row>
    <row r="158" spans="1:6" ht="15.75">
      <c r="A158" s="146" t="s">
        <v>65</v>
      </c>
      <c r="B158" s="147">
        <v>1045</v>
      </c>
      <c r="C158" s="147">
        <v>844</v>
      </c>
      <c r="D158" s="147">
        <f aca="true" t="shared" si="10" ref="D158:D169">B158-C158</f>
        <v>201</v>
      </c>
      <c r="E158" s="147">
        <v>79</v>
      </c>
      <c r="F158" s="147">
        <v>276</v>
      </c>
    </row>
    <row r="159" spans="1:6" ht="15.75">
      <c r="A159" s="146" t="s">
        <v>69</v>
      </c>
      <c r="B159" s="147">
        <v>489</v>
      </c>
      <c r="C159" s="147">
        <v>425</v>
      </c>
      <c r="D159" s="147">
        <f t="shared" si="10"/>
        <v>64</v>
      </c>
      <c r="E159" s="147">
        <v>28</v>
      </c>
      <c r="F159" s="147">
        <v>147</v>
      </c>
    </row>
    <row r="160" spans="1:6" ht="15.75">
      <c r="A160" s="146" t="s">
        <v>75</v>
      </c>
      <c r="B160" s="147">
        <v>339</v>
      </c>
      <c r="C160" s="147">
        <v>420</v>
      </c>
      <c r="D160" s="147">
        <f t="shared" si="10"/>
        <v>-81</v>
      </c>
      <c r="E160" s="147">
        <v>12</v>
      </c>
      <c r="F160" s="147">
        <v>178</v>
      </c>
    </row>
    <row r="161" spans="1:6" ht="15.75">
      <c r="A161" s="146" t="s">
        <v>74</v>
      </c>
      <c r="B161" s="147">
        <v>330</v>
      </c>
      <c r="C161" s="147">
        <v>182</v>
      </c>
      <c r="D161" s="147">
        <f t="shared" si="10"/>
        <v>148</v>
      </c>
      <c r="E161" s="147">
        <v>28</v>
      </c>
      <c r="F161" s="147">
        <v>49</v>
      </c>
    </row>
    <row r="162" spans="1:6" ht="15.75">
      <c r="A162" s="146" t="s">
        <v>78</v>
      </c>
      <c r="B162" s="147">
        <v>273</v>
      </c>
      <c r="C162" s="148">
        <v>218</v>
      </c>
      <c r="D162" s="147">
        <f t="shared" si="10"/>
        <v>55</v>
      </c>
      <c r="E162" s="147">
        <v>12</v>
      </c>
      <c r="F162" s="147">
        <v>76</v>
      </c>
    </row>
    <row r="163" spans="1:6" ht="15.75">
      <c r="A163" s="146" t="s">
        <v>83</v>
      </c>
      <c r="B163" s="147">
        <v>176</v>
      </c>
      <c r="C163" s="147">
        <v>198</v>
      </c>
      <c r="D163" s="147">
        <f t="shared" si="10"/>
        <v>-22</v>
      </c>
      <c r="E163" s="147">
        <v>19</v>
      </c>
      <c r="F163" s="147">
        <v>73</v>
      </c>
    </row>
    <row r="164" spans="1:6" ht="15.75">
      <c r="A164" s="146" t="s">
        <v>86</v>
      </c>
      <c r="B164" s="147">
        <v>167</v>
      </c>
      <c r="C164" s="147">
        <v>167</v>
      </c>
      <c r="D164" s="147">
        <f t="shared" si="10"/>
        <v>0</v>
      </c>
      <c r="E164" s="147">
        <v>13</v>
      </c>
      <c r="F164" s="147">
        <v>92</v>
      </c>
    </row>
    <row r="165" spans="1:6" ht="15.75">
      <c r="A165" s="146" t="s">
        <v>91</v>
      </c>
      <c r="B165" s="147">
        <v>132</v>
      </c>
      <c r="C165" s="147">
        <v>207</v>
      </c>
      <c r="D165" s="147">
        <f t="shared" si="10"/>
        <v>-75</v>
      </c>
      <c r="E165" s="147">
        <v>7</v>
      </c>
      <c r="F165" s="147">
        <v>67</v>
      </c>
    </row>
    <row r="166" spans="1:6" ht="15.75">
      <c r="A166" s="146" t="s">
        <v>90</v>
      </c>
      <c r="B166" s="147">
        <v>125</v>
      </c>
      <c r="C166" s="147">
        <v>97</v>
      </c>
      <c r="D166" s="147">
        <f t="shared" si="10"/>
        <v>28</v>
      </c>
      <c r="E166" s="147">
        <v>9</v>
      </c>
      <c r="F166" s="147">
        <v>33</v>
      </c>
    </row>
    <row r="167" spans="1:6" ht="15.75">
      <c r="A167" s="146" t="s">
        <v>92</v>
      </c>
      <c r="B167" s="147">
        <v>119</v>
      </c>
      <c r="C167" s="147">
        <v>132</v>
      </c>
      <c r="D167" s="147">
        <f t="shared" si="10"/>
        <v>-13</v>
      </c>
      <c r="E167" s="147">
        <v>5</v>
      </c>
      <c r="F167" s="147">
        <v>67</v>
      </c>
    </row>
    <row r="168" spans="1:6" ht="15.75">
      <c r="A168" s="146" t="s">
        <v>94</v>
      </c>
      <c r="B168" s="147">
        <v>98</v>
      </c>
      <c r="C168" s="147">
        <v>72</v>
      </c>
      <c r="D168" s="147">
        <f t="shared" si="10"/>
        <v>26</v>
      </c>
      <c r="E168" s="147">
        <v>12</v>
      </c>
      <c r="F168" s="147">
        <v>23</v>
      </c>
    </row>
    <row r="169" spans="1:6" ht="15.75">
      <c r="A169" s="146" t="s">
        <v>170</v>
      </c>
      <c r="B169" s="151">
        <v>42</v>
      </c>
      <c r="C169" s="151">
        <v>37</v>
      </c>
      <c r="D169" s="147">
        <f t="shared" si="10"/>
        <v>5</v>
      </c>
      <c r="E169" s="151">
        <v>5</v>
      </c>
      <c r="F169" s="151">
        <v>15</v>
      </c>
    </row>
  </sheetData>
  <sheetProtection/>
  <mergeCells count="18">
    <mergeCell ref="A106:F106"/>
    <mergeCell ref="A134:F134"/>
    <mergeCell ref="A157:F157"/>
    <mergeCell ref="A8:F8"/>
    <mergeCell ref="A27:F27"/>
    <mergeCell ref="A48:F48"/>
    <mergeCell ref="A66:F66"/>
    <mergeCell ref="A79:F79"/>
    <mergeCell ref="A98:F98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47" max="255" man="1"/>
    <brk id="78" max="255" man="1"/>
    <brk id="105" max="255" man="1"/>
    <brk id="1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29"/>
  <sheetViews>
    <sheetView view="pageBreakPreview" zoomScale="70" zoomScaleNormal="75" zoomScaleSheetLayoutView="70" workbookViewId="0" topLeftCell="A1">
      <selection activeCell="A1" sqref="A1:IV16384"/>
    </sheetView>
  </sheetViews>
  <sheetFormatPr defaultColWidth="8.8515625" defaultRowHeight="15"/>
  <cols>
    <col min="1" max="1" width="41.00390625" style="1" customWidth="1"/>
    <col min="2" max="2" width="11.28125" style="1" customWidth="1"/>
    <col min="3" max="3" width="10.8515625" style="1" customWidth="1"/>
    <col min="4" max="4" width="13.7109375" style="1" customWidth="1"/>
    <col min="5" max="5" width="14.57421875" style="1" customWidth="1"/>
    <col min="6" max="6" width="15.421875" style="1" customWidth="1"/>
    <col min="7" max="7" width="12.421875" style="1" customWidth="1"/>
    <col min="8" max="9" width="8.8515625" style="75" customWidth="1"/>
    <col min="10" max="16384" width="8.8515625" style="1" customWidth="1"/>
  </cols>
  <sheetData>
    <row r="1" spans="1:9" s="3" customFormat="1" ht="30" customHeight="1">
      <c r="A1" s="98" t="s">
        <v>53</v>
      </c>
      <c r="B1" s="98"/>
      <c r="C1" s="98"/>
      <c r="D1" s="98"/>
      <c r="E1" s="98"/>
      <c r="F1" s="98"/>
      <c r="G1" s="98"/>
      <c r="H1" s="72"/>
      <c r="I1" s="72"/>
    </row>
    <row r="2" spans="1:9" s="3" customFormat="1" ht="22.5" customHeight="1">
      <c r="A2" s="99" t="s">
        <v>37</v>
      </c>
      <c r="B2" s="99"/>
      <c r="C2" s="99"/>
      <c r="D2" s="99"/>
      <c r="E2" s="99"/>
      <c r="F2" s="99"/>
      <c r="G2" s="99"/>
      <c r="H2" s="72"/>
      <c r="I2" s="72"/>
    </row>
    <row r="3" spans="1:9" s="3" customFormat="1" ht="10.5" customHeight="1">
      <c r="A3" s="81"/>
      <c r="B3" s="81"/>
      <c r="C3" s="81"/>
      <c r="D3" s="81"/>
      <c r="E3" s="81"/>
      <c r="F3" s="81"/>
      <c r="G3" s="81"/>
      <c r="H3" s="72"/>
      <c r="I3" s="72"/>
    </row>
    <row r="4" spans="1:9" s="5" customFormat="1" ht="17.25" customHeight="1">
      <c r="A4" s="92"/>
      <c r="B4" s="87" t="s">
        <v>221</v>
      </c>
      <c r="C4" s="87"/>
      <c r="D4" s="100" t="s">
        <v>31</v>
      </c>
      <c r="E4" s="87" t="s">
        <v>207</v>
      </c>
      <c r="F4" s="87"/>
      <c r="G4" s="101" t="s">
        <v>31</v>
      </c>
      <c r="H4" s="73"/>
      <c r="I4" s="73"/>
    </row>
    <row r="5" spans="1:9" s="4" customFormat="1" ht="46.5" customHeight="1">
      <c r="A5" s="92"/>
      <c r="B5" s="82" t="s">
        <v>59</v>
      </c>
      <c r="C5" s="82" t="s">
        <v>57</v>
      </c>
      <c r="D5" s="100"/>
      <c r="E5" s="83" t="s">
        <v>59</v>
      </c>
      <c r="F5" s="83" t="s">
        <v>57</v>
      </c>
      <c r="G5" s="101"/>
      <c r="H5" s="74"/>
      <c r="I5" s="74"/>
    </row>
    <row r="6" spans="1:9" s="4" customFormat="1" ht="28.5" customHeight="1">
      <c r="A6" s="29" t="s">
        <v>32</v>
      </c>
      <c r="B6" s="40">
        <v>35645</v>
      </c>
      <c r="C6" s="40">
        <v>30172</v>
      </c>
      <c r="D6" s="41">
        <f>ROUND(C6/B6*100,1)</f>
        <v>84.6</v>
      </c>
      <c r="E6" s="40">
        <v>13164</v>
      </c>
      <c r="F6" s="40">
        <v>12545</v>
      </c>
      <c r="G6" s="77">
        <f>ROUND(F6/E6*100,1)</f>
        <v>95.3</v>
      </c>
      <c r="H6" s="74"/>
      <c r="I6" s="74"/>
    </row>
    <row r="7" spans="1:9" s="5" customFormat="1" ht="31.5" customHeight="1">
      <c r="A7" s="19" t="s">
        <v>38</v>
      </c>
      <c r="B7" s="42">
        <f>SUM(B9:B27)</f>
        <v>26394</v>
      </c>
      <c r="C7" s="42">
        <f>SUM(C9:C27)</f>
        <v>23535</v>
      </c>
      <c r="D7" s="41">
        <f aca="true" t="shared" si="0" ref="D7:D27">ROUND(C7/B7*100,1)</f>
        <v>89.2</v>
      </c>
      <c r="E7" s="43">
        <f>SUM(E9:E27)</f>
        <v>10920</v>
      </c>
      <c r="F7" s="43">
        <f>SUM(F9:F27)</f>
        <v>10341</v>
      </c>
      <c r="G7" s="77">
        <f aca="true" t="shared" si="1" ref="G7:G27">ROUND(F7/E7*100,1)</f>
        <v>94.7</v>
      </c>
      <c r="H7" s="73"/>
      <c r="I7" s="73"/>
    </row>
    <row r="8" spans="1:9" s="5" customFormat="1" ht="32.25" customHeight="1">
      <c r="A8" s="44" t="s">
        <v>9</v>
      </c>
      <c r="B8" s="45"/>
      <c r="C8" s="46"/>
      <c r="D8" s="41"/>
      <c r="E8" s="42"/>
      <c r="F8" s="46"/>
      <c r="G8" s="77"/>
      <c r="H8" s="73"/>
      <c r="I8" s="73"/>
    </row>
    <row r="9" spans="1:8" ht="42" customHeight="1">
      <c r="A9" s="47" t="s">
        <v>10</v>
      </c>
      <c r="B9" s="127">
        <v>2182</v>
      </c>
      <c r="C9" s="128">
        <v>2003</v>
      </c>
      <c r="D9" s="41">
        <f t="shared" si="0"/>
        <v>91.8</v>
      </c>
      <c r="E9" s="129">
        <v>572</v>
      </c>
      <c r="F9" s="130">
        <v>468</v>
      </c>
      <c r="G9" s="77">
        <f t="shared" si="1"/>
        <v>81.8</v>
      </c>
      <c r="H9" s="131"/>
    </row>
    <row r="10" spans="1:8" ht="39" customHeight="1">
      <c r="A10" s="24" t="s">
        <v>11</v>
      </c>
      <c r="B10" s="127">
        <v>1176</v>
      </c>
      <c r="C10" s="128">
        <v>814</v>
      </c>
      <c r="D10" s="41">
        <f t="shared" si="0"/>
        <v>69.2</v>
      </c>
      <c r="E10" s="127">
        <v>391</v>
      </c>
      <c r="F10" s="130">
        <v>301</v>
      </c>
      <c r="G10" s="77">
        <f t="shared" si="1"/>
        <v>77</v>
      </c>
      <c r="H10" s="131"/>
    </row>
    <row r="11" spans="1:12" s="6" customFormat="1" ht="28.5" customHeight="1" thickBot="1">
      <c r="A11" s="24" t="s">
        <v>12</v>
      </c>
      <c r="B11" s="132">
        <v>6074</v>
      </c>
      <c r="C11" s="128">
        <v>4516</v>
      </c>
      <c r="D11" s="41">
        <f t="shared" si="0"/>
        <v>74.3</v>
      </c>
      <c r="E11" s="132">
        <v>2363</v>
      </c>
      <c r="F11" s="130">
        <v>1815</v>
      </c>
      <c r="G11" s="77">
        <f t="shared" si="1"/>
        <v>76.8</v>
      </c>
      <c r="H11" s="131"/>
      <c r="I11" s="76"/>
      <c r="L11" s="1"/>
    </row>
    <row r="12" spans="1:13" ht="42" customHeight="1" thickBot="1">
      <c r="A12" s="24" t="s">
        <v>13</v>
      </c>
      <c r="B12" s="132">
        <v>1621</v>
      </c>
      <c r="C12" s="128">
        <v>1525</v>
      </c>
      <c r="D12" s="41">
        <f t="shared" si="0"/>
        <v>94.1</v>
      </c>
      <c r="E12" s="132">
        <v>1159</v>
      </c>
      <c r="F12" s="130">
        <v>1093</v>
      </c>
      <c r="G12" s="77">
        <f t="shared" si="1"/>
        <v>94.3</v>
      </c>
      <c r="H12" s="131"/>
      <c r="M12" s="13"/>
    </row>
    <row r="13" spans="1:8" ht="42" customHeight="1">
      <c r="A13" s="24" t="s">
        <v>14</v>
      </c>
      <c r="B13" s="132">
        <v>437</v>
      </c>
      <c r="C13" s="128">
        <v>439</v>
      </c>
      <c r="D13" s="41">
        <f t="shared" si="0"/>
        <v>100.5</v>
      </c>
      <c r="E13" s="132">
        <v>145</v>
      </c>
      <c r="F13" s="130">
        <v>172</v>
      </c>
      <c r="G13" s="77">
        <f t="shared" si="1"/>
        <v>118.6</v>
      </c>
      <c r="H13" s="131"/>
    </row>
    <row r="14" spans="1:8" ht="30.75" customHeight="1">
      <c r="A14" s="24" t="s">
        <v>15</v>
      </c>
      <c r="B14" s="132">
        <v>886</v>
      </c>
      <c r="C14" s="128">
        <v>855</v>
      </c>
      <c r="D14" s="41">
        <f t="shared" si="0"/>
        <v>96.5</v>
      </c>
      <c r="E14" s="132">
        <v>380</v>
      </c>
      <c r="F14" s="130">
        <v>422</v>
      </c>
      <c r="G14" s="77">
        <f t="shared" si="1"/>
        <v>111.1</v>
      </c>
      <c r="H14" s="131"/>
    </row>
    <row r="15" spans="1:8" ht="41.25" customHeight="1">
      <c r="A15" s="24" t="s">
        <v>16</v>
      </c>
      <c r="B15" s="132">
        <v>3939</v>
      </c>
      <c r="C15" s="128">
        <v>3775</v>
      </c>
      <c r="D15" s="41">
        <f t="shared" si="0"/>
        <v>95.8</v>
      </c>
      <c r="E15" s="132">
        <v>1532</v>
      </c>
      <c r="F15" s="130">
        <v>1501</v>
      </c>
      <c r="G15" s="77">
        <f t="shared" si="1"/>
        <v>98</v>
      </c>
      <c r="H15" s="131"/>
    </row>
    <row r="16" spans="1:8" ht="41.25" customHeight="1">
      <c r="A16" s="24" t="s">
        <v>17</v>
      </c>
      <c r="B16" s="132">
        <v>1185</v>
      </c>
      <c r="C16" s="128">
        <v>1174</v>
      </c>
      <c r="D16" s="41">
        <f t="shared" si="0"/>
        <v>99.1</v>
      </c>
      <c r="E16" s="132">
        <v>456</v>
      </c>
      <c r="F16" s="130">
        <v>421</v>
      </c>
      <c r="G16" s="77">
        <f t="shared" si="1"/>
        <v>92.3</v>
      </c>
      <c r="H16" s="131"/>
    </row>
    <row r="17" spans="1:8" ht="41.25" customHeight="1">
      <c r="A17" s="24" t="s">
        <v>18</v>
      </c>
      <c r="B17" s="132">
        <v>705</v>
      </c>
      <c r="C17" s="128">
        <v>729</v>
      </c>
      <c r="D17" s="41">
        <f t="shared" si="0"/>
        <v>103.4</v>
      </c>
      <c r="E17" s="132">
        <v>323</v>
      </c>
      <c r="F17" s="130">
        <v>360</v>
      </c>
      <c r="G17" s="77">
        <f t="shared" si="1"/>
        <v>111.5</v>
      </c>
      <c r="H17" s="131"/>
    </row>
    <row r="18" spans="1:8" ht="28.5" customHeight="1">
      <c r="A18" s="24" t="s">
        <v>19</v>
      </c>
      <c r="B18" s="132">
        <v>269</v>
      </c>
      <c r="C18" s="128">
        <v>226</v>
      </c>
      <c r="D18" s="41">
        <f t="shared" si="0"/>
        <v>84</v>
      </c>
      <c r="E18" s="132">
        <v>138</v>
      </c>
      <c r="F18" s="130">
        <v>104</v>
      </c>
      <c r="G18" s="77">
        <f t="shared" si="1"/>
        <v>75.4</v>
      </c>
      <c r="H18" s="131"/>
    </row>
    <row r="19" spans="1:8" ht="30.75" customHeight="1">
      <c r="A19" s="24" t="s">
        <v>20</v>
      </c>
      <c r="B19" s="132">
        <v>702</v>
      </c>
      <c r="C19" s="128">
        <v>677</v>
      </c>
      <c r="D19" s="41">
        <f t="shared" si="0"/>
        <v>96.4</v>
      </c>
      <c r="E19" s="132">
        <v>316</v>
      </c>
      <c r="F19" s="130">
        <v>325</v>
      </c>
      <c r="G19" s="77">
        <f t="shared" si="1"/>
        <v>102.8</v>
      </c>
      <c r="H19" s="131"/>
    </row>
    <row r="20" spans="1:8" ht="30.75" customHeight="1">
      <c r="A20" s="24" t="s">
        <v>21</v>
      </c>
      <c r="B20" s="132">
        <v>314</v>
      </c>
      <c r="C20" s="128">
        <v>212</v>
      </c>
      <c r="D20" s="41">
        <f t="shared" si="0"/>
        <v>67.5</v>
      </c>
      <c r="E20" s="132">
        <v>136</v>
      </c>
      <c r="F20" s="130">
        <v>75</v>
      </c>
      <c r="G20" s="77">
        <f t="shared" si="1"/>
        <v>55.1</v>
      </c>
      <c r="H20" s="131"/>
    </row>
    <row r="21" spans="1:8" ht="39" customHeight="1">
      <c r="A21" s="24" t="s">
        <v>22</v>
      </c>
      <c r="B21" s="132">
        <v>596</v>
      </c>
      <c r="C21" s="128">
        <v>560</v>
      </c>
      <c r="D21" s="41">
        <f t="shared" si="0"/>
        <v>94</v>
      </c>
      <c r="E21" s="132">
        <v>315</v>
      </c>
      <c r="F21" s="130">
        <v>287</v>
      </c>
      <c r="G21" s="77">
        <f t="shared" si="1"/>
        <v>91.1</v>
      </c>
      <c r="H21" s="131"/>
    </row>
    <row r="22" spans="1:8" ht="39.75" customHeight="1">
      <c r="A22" s="24" t="s">
        <v>23</v>
      </c>
      <c r="B22" s="132">
        <v>1034</v>
      </c>
      <c r="C22" s="128">
        <v>863</v>
      </c>
      <c r="D22" s="41">
        <f t="shared" si="0"/>
        <v>83.5</v>
      </c>
      <c r="E22" s="132">
        <v>319</v>
      </c>
      <c r="F22" s="130">
        <v>334</v>
      </c>
      <c r="G22" s="77">
        <f t="shared" si="1"/>
        <v>104.7</v>
      </c>
      <c r="H22" s="131"/>
    </row>
    <row r="23" spans="1:8" ht="44.25" customHeight="1">
      <c r="A23" s="24" t="s">
        <v>24</v>
      </c>
      <c r="B23" s="132">
        <v>3170</v>
      </c>
      <c r="C23" s="128">
        <v>3009</v>
      </c>
      <c r="D23" s="41">
        <f t="shared" si="0"/>
        <v>94.9</v>
      </c>
      <c r="E23" s="132">
        <v>1487</v>
      </c>
      <c r="F23" s="130">
        <v>1604</v>
      </c>
      <c r="G23" s="77">
        <f t="shared" si="1"/>
        <v>107.9</v>
      </c>
      <c r="H23" s="131"/>
    </row>
    <row r="24" spans="1:8" ht="31.5" customHeight="1">
      <c r="A24" s="24" t="s">
        <v>25</v>
      </c>
      <c r="B24" s="132">
        <v>688</v>
      </c>
      <c r="C24" s="128">
        <v>650</v>
      </c>
      <c r="D24" s="41">
        <f t="shared" si="0"/>
        <v>94.5</v>
      </c>
      <c r="E24" s="132">
        <v>310</v>
      </c>
      <c r="F24" s="130">
        <v>351</v>
      </c>
      <c r="G24" s="77">
        <f t="shared" si="1"/>
        <v>113.2</v>
      </c>
      <c r="H24" s="131"/>
    </row>
    <row r="25" spans="1:8" ht="42" customHeight="1">
      <c r="A25" s="24" t="s">
        <v>26</v>
      </c>
      <c r="B25" s="132">
        <v>980</v>
      </c>
      <c r="C25" s="128">
        <v>1100</v>
      </c>
      <c r="D25" s="41">
        <f t="shared" si="0"/>
        <v>112.2</v>
      </c>
      <c r="E25" s="132">
        <v>391</v>
      </c>
      <c r="F25" s="130">
        <v>539</v>
      </c>
      <c r="G25" s="77">
        <f t="shared" si="1"/>
        <v>137.9</v>
      </c>
      <c r="H25" s="131"/>
    </row>
    <row r="26" spans="1:8" ht="42" customHeight="1">
      <c r="A26" s="24" t="s">
        <v>27</v>
      </c>
      <c r="B26" s="132">
        <v>137</v>
      </c>
      <c r="C26" s="128">
        <v>139</v>
      </c>
      <c r="D26" s="41">
        <f t="shared" si="0"/>
        <v>101.5</v>
      </c>
      <c r="E26" s="132">
        <v>54</v>
      </c>
      <c r="F26" s="130">
        <v>55</v>
      </c>
      <c r="G26" s="77">
        <f t="shared" si="1"/>
        <v>101.9</v>
      </c>
      <c r="H26" s="131"/>
    </row>
    <row r="27" spans="1:8" ht="29.25" customHeight="1" thickBot="1">
      <c r="A27" s="26" t="s">
        <v>28</v>
      </c>
      <c r="B27" s="133">
        <v>299</v>
      </c>
      <c r="C27" s="134">
        <v>269</v>
      </c>
      <c r="D27" s="41">
        <f t="shared" si="0"/>
        <v>90</v>
      </c>
      <c r="E27" s="133">
        <v>133</v>
      </c>
      <c r="F27" s="135">
        <v>114</v>
      </c>
      <c r="G27" s="77">
        <f t="shared" si="1"/>
        <v>85.7</v>
      </c>
      <c r="H27" s="131"/>
    </row>
    <row r="28" spans="1:6" ht="18.75">
      <c r="A28" s="27"/>
      <c r="B28" s="48"/>
      <c r="F28" s="49"/>
    </row>
    <row r="29" spans="1:6" ht="18.75">
      <c r="A29" s="27"/>
      <c r="B29" s="27"/>
      <c r="F29" s="50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5" zoomScaleNormal="75" zoomScaleSheetLayoutView="75" zoomScalePageLayoutView="0" workbookViewId="0" topLeftCell="A1">
      <selection activeCell="A1" sqref="A1:IV16384"/>
    </sheetView>
  </sheetViews>
  <sheetFormatPr defaultColWidth="8.8515625" defaultRowHeight="15"/>
  <cols>
    <col min="1" max="1" width="51.57421875" style="1" customWidth="1"/>
    <col min="2" max="7" width="13.421875" style="1" customWidth="1"/>
    <col min="8" max="16384" width="8.8515625" style="1" customWidth="1"/>
  </cols>
  <sheetData>
    <row r="1" spans="1:7" s="3" customFormat="1" ht="22.5" customHeight="1">
      <c r="A1" s="98" t="s">
        <v>54</v>
      </c>
      <c r="B1" s="98"/>
      <c r="C1" s="98"/>
      <c r="D1" s="98"/>
      <c r="E1" s="98"/>
      <c r="F1" s="98"/>
      <c r="G1" s="98"/>
    </row>
    <row r="2" spans="1:7" s="3" customFormat="1" ht="19.5" customHeight="1">
      <c r="A2" s="86" t="s">
        <v>33</v>
      </c>
      <c r="B2" s="86"/>
      <c r="C2" s="86"/>
      <c r="D2" s="86"/>
      <c r="E2" s="86"/>
      <c r="F2" s="86"/>
      <c r="G2" s="86"/>
    </row>
    <row r="3" spans="1:7" s="3" customFormat="1" ht="4.5" customHeight="1">
      <c r="A3" s="78"/>
      <c r="B3" s="78"/>
      <c r="C3" s="78"/>
      <c r="D3" s="78"/>
      <c r="E3" s="78"/>
      <c r="F3" s="78"/>
      <c r="G3" s="78"/>
    </row>
    <row r="4" spans="1:7" s="5" customFormat="1" ht="20.25" customHeight="1">
      <c r="A4" s="92"/>
      <c r="B4" s="87" t="s">
        <v>206</v>
      </c>
      <c r="C4" s="87"/>
      <c r="D4" s="102" t="s">
        <v>31</v>
      </c>
      <c r="E4" s="87" t="s">
        <v>207</v>
      </c>
      <c r="F4" s="87"/>
      <c r="G4" s="88" t="s">
        <v>31</v>
      </c>
    </row>
    <row r="5" spans="1:7" s="4" customFormat="1" ht="66" customHeight="1">
      <c r="A5" s="92"/>
      <c r="B5" s="83" t="s">
        <v>56</v>
      </c>
      <c r="C5" s="83" t="s">
        <v>58</v>
      </c>
      <c r="D5" s="102"/>
      <c r="E5" s="82" t="s">
        <v>56</v>
      </c>
      <c r="F5" s="82" t="s">
        <v>58</v>
      </c>
      <c r="G5" s="88"/>
    </row>
    <row r="6" spans="1:9" s="4" customFormat="1" ht="28.5" customHeight="1">
      <c r="A6" s="29" t="s">
        <v>32</v>
      </c>
      <c r="B6" s="40">
        <f>SUM(B7:B15)</f>
        <v>35645</v>
      </c>
      <c r="C6" s="40">
        <f>SUM(C7:C15)</f>
        <v>30172</v>
      </c>
      <c r="D6" s="51">
        <f>ROUND(C6/B6*100,1)</f>
        <v>84.6</v>
      </c>
      <c r="E6" s="40">
        <f>SUM(E7:E15)</f>
        <v>13164</v>
      </c>
      <c r="F6" s="40">
        <f>SUM(F7:F15)</f>
        <v>12545</v>
      </c>
      <c r="G6" s="52">
        <f>ROUND(F6/E6*100,1)</f>
        <v>95.3</v>
      </c>
      <c r="I6" s="10"/>
    </row>
    <row r="7" spans="1:9" s="5" customFormat="1" ht="45.75" customHeight="1">
      <c r="A7" s="53" t="s">
        <v>34</v>
      </c>
      <c r="B7" s="121">
        <v>4533</v>
      </c>
      <c r="C7" s="121">
        <v>4148</v>
      </c>
      <c r="D7" s="51">
        <f aca="true" t="shared" si="0" ref="D7:D15">ROUND(C7/B7*100,1)</f>
        <v>91.5</v>
      </c>
      <c r="E7" s="122">
        <v>1881</v>
      </c>
      <c r="F7" s="121">
        <v>1835</v>
      </c>
      <c r="G7" s="52">
        <f aca="true" t="shared" si="1" ref="G7:G15">ROUND(F7/E7*100,1)</f>
        <v>97.6</v>
      </c>
      <c r="H7" s="11"/>
      <c r="I7" s="10"/>
    </row>
    <row r="8" spans="1:9" s="5" customFormat="1" ht="30" customHeight="1">
      <c r="A8" s="53" t="s">
        <v>3</v>
      </c>
      <c r="B8" s="121">
        <v>2920</v>
      </c>
      <c r="C8" s="121">
        <v>2835</v>
      </c>
      <c r="D8" s="51">
        <f t="shared" si="0"/>
        <v>97.1</v>
      </c>
      <c r="E8" s="122">
        <v>1204</v>
      </c>
      <c r="F8" s="121">
        <v>1295</v>
      </c>
      <c r="G8" s="52">
        <f t="shared" si="1"/>
        <v>107.6</v>
      </c>
      <c r="H8" s="11"/>
      <c r="I8" s="10"/>
    </row>
    <row r="9" spans="1:9" ht="33" customHeight="1">
      <c r="A9" s="53" t="s">
        <v>2</v>
      </c>
      <c r="B9" s="123">
        <v>3337</v>
      </c>
      <c r="C9" s="121">
        <v>3063</v>
      </c>
      <c r="D9" s="51">
        <f t="shared" si="0"/>
        <v>91.8</v>
      </c>
      <c r="E9" s="122">
        <v>1258</v>
      </c>
      <c r="F9" s="121">
        <v>1260</v>
      </c>
      <c r="G9" s="52">
        <f t="shared" si="1"/>
        <v>100.2</v>
      </c>
      <c r="H9" s="11"/>
      <c r="I9" s="10"/>
    </row>
    <row r="10" spans="1:9" ht="28.5" customHeight="1">
      <c r="A10" s="53" t="s">
        <v>1</v>
      </c>
      <c r="B10" s="123">
        <v>1956</v>
      </c>
      <c r="C10" s="121">
        <v>1869</v>
      </c>
      <c r="D10" s="51">
        <f t="shared" si="0"/>
        <v>95.6</v>
      </c>
      <c r="E10" s="122">
        <v>690</v>
      </c>
      <c r="F10" s="121">
        <v>797</v>
      </c>
      <c r="G10" s="52">
        <f t="shared" si="1"/>
        <v>115.5</v>
      </c>
      <c r="H10" s="11"/>
      <c r="I10" s="10"/>
    </row>
    <row r="11" spans="1:9" s="6" customFormat="1" ht="31.5" customHeight="1">
      <c r="A11" s="53" t="s">
        <v>5</v>
      </c>
      <c r="B11" s="123">
        <v>5550</v>
      </c>
      <c r="C11" s="121">
        <v>4735</v>
      </c>
      <c r="D11" s="51">
        <f t="shared" si="0"/>
        <v>85.3</v>
      </c>
      <c r="E11" s="122">
        <v>1866</v>
      </c>
      <c r="F11" s="121">
        <v>1834</v>
      </c>
      <c r="G11" s="52">
        <f t="shared" si="1"/>
        <v>98.3</v>
      </c>
      <c r="H11" s="11"/>
      <c r="I11" s="10"/>
    </row>
    <row r="12" spans="1:9" ht="51.75" customHeight="1">
      <c r="A12" s="53" t="s">
        <v>30</v>
      </c>
      <c r="B12" s="123">
        <v>579</v>
      </c>
      <c r="C12" s="121">
        <v>455</v>
      </c>
      <c r="D12" s="51">
        <f t="shared" si="0"/>
        <v>78.6</v>
      </c>
      <c r="E12" s="122">
        <v>182</v>
      </c>
      <c r="F12" s="121">
        <v>147</v>
      </c>
      <c r="G12" s="52">
        <f t="shared" si="1"/>
        <v>80.8</v>
      </c>
      <c r="H12" s="11"/>
      <c r="I12" s="10"/>
    </row>
    <row r="13" spans="1:9" ht="30.75" customHeight="1">
      <c r="A13" s="53" t="s">
        <v>6</v>
      </c>
      <c r="B13" s="123">
        <v>5270</v>
      </c>
      <c r="C13" s="121">
        <v>3799</v>
      </c>
      <c r="D13" s="51">
        <f t="shared" si="0"/>
        <v>72.1</v>
      </c>
      <c r="E13" s="122">
        <v>1603</v>
      </c>
      <c r="F13" s="121">
        <v>1332</v>
      </c>
      <c r="G13" s="52">
        <f t="shared" si="1"/>
        <v>83.1</v>
      </c>
      <c r="H13" s="11"/>
      <c r="I13" s="10"/>
    </row>
    <row r="14" spans="1:9" ht="66.75" customHeight="1">
      <c r="A14" s="53" t="s">
        <v>7</v>
      </c>
      <c r="B14" s="123">
        <v>6836</v>
      </c>
      <c r="C14" s="121">
        <v>5557</v>
      </c>
      <c r="D14" s="51">
        <f t="shared" si="0"/>
        <v>81.3</v>
      </c>
      <c r="E14" s="122">
        <v>2965</v>
      </c>
      <c r="F14" s="121">
        <v>2675</v>
      </c>
      <c r="G14" s="52">
        <f t="shared" si="1"/>
        <v>90.2</v>
      </c>
      <c r="H14" s="11"/>
      <c r="I14" s="10"/>
    </row>
    <row r="15" spans="1:9" ht="42.75" customHeight="1" thickBot="1">
      <c r="A15" s="54" t="s">
        <v>36</v>
      </c>
      <c r="B15" s="124">
        <v>4664</v>
      </c>
      <c r="C15" s="125">
        <v>3711</v>
      </c>
      <c r="D15" s="55">
        <f t="shared" si="0"/>
        <v>79.6</v>
      </c>
      <c r="E15" s="126">
        <v>1515</v>
      </c>
      <c r="F15" s="125">
        <v>1370</v>
      </c>
      <c r="G15" s="56">
        <f t="shared" si="1"/>
        <v>90.4</v>
      </c>
      <c r="H15" s="11"/>
      <c r="I15" s="10"/>
    </row>
    <row r="16" ht="12.75">
      <c r="B16" s="57"/>
    </row>
    <row r="17" ht="12.75">
      <c r="B17" s="57"/>
    </row>
    <row r="18" ht="12.75">
      <c r="B18" s="57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70" zoomScaleNormal="75" zoomScaleSheetLayoutView="70" zoomScalePageLayoutView="0" workbookViewId="0" topLeftCell="A1">
      <selection activeCell="A1" sqref="A1:IV16384"/>
    </sheetView>
  </sheetViews>
  <sheetFormatPr defaultColWidth="8.8515625" defaultRowHeight="15"/>
  <cols>
    <col min="1" max="1" width="37.140625" style="1" customWidth="1"/>
    <col min="2" max="2" width="13.57421875" style="1" customWidth="1"/>
    <col min="3" max="3" width="16.140625" style="1" customWidth="1"/>
    <col min="4" max="4" width="15.57421875" style="1" customWidth="1"/>
    <col min="5" max="16384" width="8.8515625" style="1" customWidth="1"/>
  </cols>
  <sheetData>
    <row r="1" spans="1:4" s="3" customFormat="1" ht="40.5" customHeight="1">
      <c r="A1" s="104" t="s">
        <v>211</v>
      </c>
      <c r="B1" s="104"/>
      <c r="C1" s="104"/>
      <c r="D1" s="104"/>
    </row>
    <row r="2" spans="1:4" s="3" customFormat="1" ht="19.5" customHeight="1">
      <c r="A2" s="86" t="s">
        <v>8</v>
      </c>
      <c r="B2" s="86"/>
      <c r="C2" s="86"/>
      <c r="D2" s="86"/>
    </row>
    <row r="3" spans="1:4" s="4" customFormat="1" ht="12" customHeight="1" thickBot="1">
      <c r="A3" s="58"/>
      <c r="B3" s="58"/>
      <c r="C3" s="58"/>
      <c r="D3" s="58"/>
    </row>
    <row r="4" spans="1:4" s="4" customFormat="1" ht="20.25" customHeight="1">
      <c r="A4" s="105"/>
      <c r="B4" s="107" t="s">
        <v>39</v>
      </c>
      <c r="C4" s="109" t="s">
        <v>40</v>
      </c>
      <c r="D4" s="111" t="s">
        <v>52</v>
      </c>
    </row>
    <row r="5" spans="1:4" s="4" customFormat="1" ht="59.25" customHeight="1" thickBot="1">
      <c r="A5" s="106"/>
      <c r="B5" s="108"/>
      <c r="C5" s="110"/>
      <c r="D5" s="112"/>
    </row>
    <row r="6" spans="1:4" s="8" customFormat="1" ht="34.5" customHeight="1">
      <c r="A6" s="59" t="s">
        <v>32</v>
      </c>
      <c r="B6" s="60">
        <f>SUM(B9:B27)</f>
        <v>1887</v>
      </c>
      <c r="C6" s="61">
        <v>12545</v>
      </c>
      <c r="D6" s="62">
        <f>C6/B6</f>
        <v>6.6481187069422365</v>
      </c>
    </row>
    <row r="7" spans="1:4" s="8" customFormat="1" ht="24.75" customHeight="1">
      <c r="A7" s="63" t="s">
        <v>38</v>
      </c>
      <c r="B7" s="64" t="s">
        <v>41</v>
      </c>
      <c r="C7" s="65">
        <f>SUM(C9:C27)</f>
        <v>10341</v>
      </c>
      <c r="D7" s="66" t="s">
        <v>41</v>
      </c>
    </row>
    <row r="8" spans="1:4" s="8" customFormat="1" ht="31.5" customHeight="1">
      <c r="A8" s="67" t="s">
        <v>9</v>
      </c>
      <c r="B8" s="25"/>
      <c r="C8" s="68"/>
      <c r="D8" s="66"/>
    </row>
    <row r="9" spans="1:4" ht="54" customHeight="1">
      <c r="A9" s="24" t="s">
        <v>10</v>
      </c>
      <c r="B9" s="119">
        <v>85</v>
      </c>
      <c r="C9" s="119">
        <v>468</v>
      </c>
      <c r="D9" s="69">
        <f aca="true" t="shared" si="0" ref="D9:D27">C9/B9</f>
        <v>5.5058823529411764</v>
      </c>
    </row>
    <row r="10" spans="1:4" ht="35.25" customHeight="1">
      <c r="A10" s="24" t="s">
        <v>11</v>
      </c>
      <c r="B10" s="119">
        <v>130</v>
      </c>
      <c r="C10" s="119">
        <v>301</v>
      </c>
      <c r="D10" s="69">
        <f t="shared" si="0"/>
        <v>2.3153846153846156</v>
      </c>
    </row>
    <row r="11" spans="1:5" s="6" customFormat="1" ht="20.25" customHeight="1">
      <c r="A11" s="24" t="s">
        <v>12</v>
      </c>
      <c r="B11" s="119">
        <v>445</v>
      </c>
      <c r="C11" s="119">
        <v>1815</v>
      </c>
      <c r="D11" s="69">
        <f t="shared" si="0"/>
        <v>4.078651685393258</v>
      </c>
      <c r="E11" s="1"/>
    </row>
    <row r="12" spans="1:7" ht="36" customHeight="1">
      <c r="A12" s="24" t="s">
        <v>13</v>
      </c>
      <c r="B12" s="119">
        <v>49</v>
      </c>
      <c r="C12" s="119">
        <v>1093</v>
      </c>
      <c r="D12" s="69">
        <f t="shared" si="0"/>
        <v>22.306122448979593</v>
      </c>
      <c r="G12" s="9"/>
    </row>
    <row r="13" spans="1:4" ht="30" customHeight="1">
      <c r="A13" s="24" t="s">
        <v>14</v>
      </c>
      <c r="B13" s="119">
        <v>98</v>
      </c>
      <c r="C13" s="119">
        <v>172</v>
      </c>
      <c r="D13" s="69">
        <f t="shared" si="0"/>
        <v>1.7551020408163265</v>
      </c>
    </row>
    <row r="14" spans="1:4" ht="19.5" customHeight="1">
      <c r="A14" s="24" t="s">
        <v>15</v>
      </c>
      <c r="B14" s="119">
        <v>92</v>
      </c>
      <c r="C14" s="119">
        <v>422</v>
      </c>
      <c r="D14" s="69">
        <f t="shared" si="0"/>
        <v>4.586956521739131</v>
      </c>
    </row>
    <row r="15" spans="1:4" ht="48.75" customHeight="1">
      <c r="A15" s="24" t="s">
        <v>16</v>
      </c>
      <c r="B15" s="119">
        <v>345</v>
      </c>
      <c r="C15" s="119">
        <v>1501</v>
      </c>
      <c r="D15" s="69">
        <f t="shared" si="0"/>
        <v>4.350724637681159</v>
      </c>
    </row>
    <row r="16" spans="1:4" ht="34.5" customHeight="1">
      <c r="A16" s="24" t="s">
        <v>17</v>
      </c>
      <c r="B16" s="119">
        <v>89</v>
      </c>
      <c r="C16" s="119">
        <v>421</v>
      </c>
      <c r="D16" s="69">
        <f t="shared" si="0"/>
        <v>4.730337078651686</v>
      </c>
    </row>
    <row r="17" spans="1:4" ht="35.25" customHeight="1">
      <c r="A17" s="24" t="s">
        <v>18</v>
      </c>
      <c r="B17" s="119">
        <v>70</v>
      </c>
      <c r="C17" s="119">
        <v>360</v>
      </c>
      <c r="D17" s="69">
        <f t="shared" si="0"/>
        <v>5.142857142857143</v>
      </c>
    </row>
    <row r="18" spans="1:4" ht="24" customHeight="1">
      <c r="A18" s="24" t="s">
        <v>19</v>
      </c>
      <c r="B18" s="119">
        <v>11</v>
      </c>
      <c r="C18" s="119">
        <v>104</v>
      </c>
      <c r="D18" s="69">
        <f t="shared" si="0"/>
        <v>9.454545454545455</v>
      </c>
    </row>
    <row r="19" spans="1:4" ht="17.25" customHeight="1">
      <c r="A19" s="24" t="s">
        <v>20</v>
      </c>
      <c r="B19" s="119">
        <v>6</v>
      </c>
      <c r="C19" s="119">
        <v>325</v>
      </c>
      <c r="D19" s="69">
        <f t="shared" si="0"/>
        <v>54.166666666666664</v>
      </c>
    </row>
    <row r="20" spans="1:4" ht="18" customHeight="1">
      <c r="A20" s="24" t="s">
        <v>21</v>
      </c>
      <c r="B20" s="119">
        <v>16</v>
      </c>
      <c r="C20" s="119">
        <v>75</v>
      </c>
      <c r="D20" s="69">
        <f t="shared" si="0"/>
        <v>4.6875</v>
      </c>
    </row>
    <row r="21" spans="1:4" ht="32.25" customHeight="1">
      <c r="A21" s="24" t="s">
        <v>22</v>
      </c>
      <c r="B21" s="119">
        <v>24</v>
      </c>
      <c r="C21" s="119">
        <v>287</v>
      </c>
      <c r="D21" s="69">
        <f t="shared" si="0"/>
        <v>11.958333333333334</v>
      </c>
    </row>
    <row r="22" spans="1:4" ht="35.25" customHeight="1">
      <c r="A22" s="24" t="s">
        <v>23</v>
      </c>
      <c r="B22" s="119">
        <v>61</v>
      </c>
      <c r="C22" s="119">
        <v>334</v>
      </c>
      <c r="D22" s="69">
        <f t="shared" si="0"/>
        <v>5.475409836065574</v>
      </c>
    </row>
    <row r="23" spans="1:4" ht="33" customHeight="1">
      <c r="A23" s="24" t="s">
        <v>24</v>
      </c>
      <c r="B23" s="119">
        <v>118</v>
      </c>
      <c r="C23" s="119">
        <v>1604</v>
      </c>
      <c r="D23" s="69">
        <f t="shared" si="0"/>
        <v>13.59322033898305</v>
      </c>
    </row>
    <row r="24" spans="1:4" ht="19.5" customHeight="1">
      <c r="A24" s="24" t="s">
        <v>25</v>
      </c>
      <c r="B24" s="119">
        <v>86</v>
      </c>
      <c r="C24" s="119">
        <v>351</v>
      </c>
      <c r="D24" s="69">
        <f t="shared" si="0"/>
        <v>4.0813953488372094</v>
      </c>
    </row>
    <row r="25" spans="1:4" ht="30.75" customHeight="1">
      <c r="A25" s="24" t="s">
        <v>26</v>
      </c>
      <c r="B25" s="119">
        <v>111</v>
      </c>
      <c r="C25" s="119">
        <v>539</v>
      </c>
      <c r="D25" s="69">
        <f t="shared" si="0"/>
        <v>4.8558558558558556</v>
      </c>
    </row>
    <row r="26" spans="1:4" ht="30.75" customHeight="1">
      <c r="A26" s="24" t="s">
        <v>27</v>
      </c>
      <c r="B26" s="119">
        <v>15</v>
      </c>
      <c r="C26" s="119">
        <v>55</v>
      </c>
      <c r="D26" s="69">
        <f t="shared" si="0"/>
        <v>3.6666666666666665</v>
      </c>
    </row>
    <row r="27" spans="1:4" ht="22.5" customHeight="1" thickBot="1">
      <c r="A27" s="26" t="s">
        <v>28</v>
      </c>
      <c r="B27" s="120">
        <v>36</v>
      </c>
      <c r="C27" s="120">
        <v>114</v>
      </c>
      <c r="D27" s="70">
        <f t="shared" si="0"/>
        <v>3.1666666666666665</v>
      </c>
    </row>
    <row r="28" spans="1:4" ht="21.75" customHeight="1">
      <c r="A28" s="103"/>
      <c r="B28" s="103"/>
      <c r="C28" s="27"/>
      <c r="D28" s="27"/>
    </row>
    <row r="29" spans="1:4" ht="12.75">
      <c r="A29" s="27"/>
      <c r="B29" s="27"/>
      <c r="C29" s="27"/>
      <c r="D29" s="27"/>
    </row>
    <row r="30" spans="1:4" ht="12.75">
      <c r="A30" s="27"/>
      <c r="B30" s="27"/>
      <c r="C30" s="27"/>
      <c r="D30" s="2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70" zoomScaleNormal="75" zoomScaleSheetLayoutView="70" zoomScalePageLayoutView="0" workbookViewId="0" topLeftCell="A1">
      <selection activeCell="A1" sqref="A1:IV16384"/>
    </sheetView>
  </sheetViews>
  <sheetFormatPr defaultColWidth="8.8515625" defaultRowHeight="15"/>
  <cols>
    <col min="1" max="1" width="52.8515625" style="1" customWidth="1"/>
    <col min="2" max="2" width="24.00390625" style="1" customWidth="1"/>
    <col min="3" max="3" width="23.421875" style="1" customWidth="1"/>
    <col min="4" max="4" width="21.57421875" style="1" customWidth="1"/>
    <col min="5" max="16384" width="8.8515625" style="1" customWidth="1"/>
  </cols>
  <sheetData>
    <row r="1" spans="1:4" s="3" customFormat="1" ht="49.5" customHeight="1">
      <c r="A1" s="104" t="s">
        <v>212</v>
      </c>
      <c r="B1" s="104"/>
      <c r="C1" s="104"/>
      <c r="D1" s="104"/>
    </row>
    <row r="2" spans="1:4" s="3" customFormat="1" ht="12.75" customHeight="1" thickBot="1">
      <c r="A2" s="79"/>
      <c r="B2" s="79"/>
      <c r="C2" s="79"/>
      <c r="D2" s="79"/>
    </row>
    <row r="3" spans="1:4" s="4" customFormat="1" ht="25.5" customHeight="1">
      <c r="A3" s="105"/>
      <c r="B3" s="109" t="s">
        <v>39</v>
      </c>
      <c r="C3" s="109" t="s">
        <v>40</v>
      </c>
      <c r="D3" s="115" t="s">
        <v>52</v>
      </c>
    </row>
    <row r="4" spans="1:4" s="4" customFormat="1" ht="82.5" customHeight="1">
      <c r="A4" s="113"/>
      <c r="B4" s="114"/>
      <c r="C4" s="114"/>
      <c r="D4" s="116"/>
    </row>
    <row r="5" spans="1:4" s="5" customFormat="1" ht="34.5" customHeight="1">
      <c r="A5" s="29" t="s">
        <v>32</v>
      </c>
      <c r="B5" s="30">
        <f>SUM(B6:B14)</f>
        <v>1887</v>
      </c>
      <c r="C5" s="30">
        <f>SUM(C6:C14)</f>
        <v>12545</v>
      </c>
      <c r="D5" s="71">
        <f>C5/B5</f>
        <v>6.6481187069422365</v>
      </c>
    </row>
    <row r="6" spans="1:5" ht="51" customHeight="1">
      <c r="A6" s="33" t="s">
        <v>34</v>
      </c>
      <c r="B6" s="117">
        <v>102</v>
      </c>
      <c r="C6" s="117">
        <v>1835</v>
      </c>
      <c r="D6" s="71">
        <f aca="true" t="shared" si="0" ref="D6:D14">C6/B6</f>
        <v>17.99019607843137</v>
      </c>
      <c r="E6" s="5"/>
    </row>
    <row r="7" spans="1:5" ht="35.25" customHeight="1">
      <c r="A7" s="33" t="s">
        <v>3</v>
      </c>
      <c r="B7" s="117">
        <v>194</v>
      </c>
      <c r="C7" s="117">
        <v>1295</v>
      </c>
      <c r="D7" s="71">
        <f t="shared" si="0"/>
        <v>6.675257731958763</v>
      </c>
      <c r="E7" s="5"/>
    </row>
    <row r="8" spans="1:5" s="6" customFormat="1" ht="25.5" customHeight="1">
      <c r="A8" s="33" t="s">
        <v>2</v>
      </c>
      <c r="B8" s="117">
        <v>160</v>
      </c>
      <c r="C8" s="117">
        <v>1260</v>
      </c>
      <c r="D8" s="71">
        <f t="shared" si="0"/>
        <v>7.875</v>
      </c>
      <c r="E8" s="5"/>
    </row>
    <row r="9" spans="1:5" ht="36.75" customHeight="1">
      <c r="A9" s="33" t="s">
        <v>1</v>
      </c>
      <c r="B9" s="117">
        <v>73</v>
      </c>
      <c r="C9" s="117">
        <v>797</v>
      </c>
      <c r="D9" s="71">
        <f t="shared" si="0"/>
        <v>10.917808219178083</v>
      </c>
      <c r="E9" s="5"/>
    </row>
    <row r="10" spans="1:5" ht="28.5" customHeight="1">
      <c r="A10" s="33" t="s">
        <v>5</v>
      </c>
      <c r="B10" s="117">
        <v>312</v>
      </c>
      <c r="C10" s="117">
        <v>1834</v>
      </c>
      <c r="D10" s="71">
        <f t="shared" si="0"/>
        <v>5.878205128205129</v>
      </c>
      <c r="E10" s="5"/>
    </row>
    <row r="11" spans="1:5" ht="59.25" customHeight="1">
      <c r="A11" s="33" t="s">
        <v>30</v>
      </c>
      <c r="B11" s="117">
        <v>23</v>
      </c>
      <c r="C11" s="117">
        <v>147</v>
      </c>
      <c r="D11" s="71">
        <f t="shared" si="0"/>
        <v>6.391304347826087</v>
      </c>
      <c r="E11" s="5"/>
    </row>
    <row r="12" spans="1:8" ht="33.75" customHeight="1">
      <c r="A12" s="33" t="s">
        <v>6</v>
      </c>
      <c r="B12" s="117">
        <v>446</v>
      </c>
      <c r="C12" s="117">
        <v>1332</v>
      </c>
      <c r="D12" s="71">
        <f t="shared" si="0"/>
        <v>2.986547085201794</v>
      </c>
      <c r="E12" s="5"/>
      <c r="H12" s="7"/>
    </row>
    <row r="13" spans="1:8" ht="75" customHeight="1">
      <c r="A13" s="33" t="s">
        <v>7</v>
      </c>
      <c r="B13" s="117">
        <v>323</v>
      </c>
      <c r="C13" s="117">
        <v>2675</v>
      </c>
      <c r="D13" s="71">
        <f t="shared" si="0"/>
        <v>8.281733746130032</v>
      </c>
      <c r="E13" s="5"/>
      <c r="H13" s="7"/>
    </row>
    <row r="14" spans="1:8" ht="40.5" customHeight="1" thickBot="1">
      <c r="A14" s="34" t="s">
        <v>35</v>
      </c>
      <c r="B14" s="118">
        <v>254</v>
      </c>
      <c r="C14" s="118">
        <v>1370</v>
      </c>
      <c r="D14" s="71">
        <f t="shared" si="0"/>
        <v>5.393700787401575</v>
      </c>
      <c r="E14" s="5"/>
      <c r="H14" s="7"/>
    </row>
    <row r="15" spans="1:8" ht="12.75">
      <c r="A15" s="27"/>
      <c r="B15" s="27"/>
      <c r="C15" s="27"/>
      <c r="H15" s="7"/>
    </row>
    <row r="16" spans="1:8" ht="12.75">
      <c r="A16" s="27"/>
      <c r="B16" s="27"/>
      <c r="C16" s="27"/>
      <c r="H16" s="7"/>
    </row>
    <row r="17" ht="12.75">
      <c r="H17" s="7"/>
    </row>
    <row r="18" ht="12.75">
      <c r="H18" s="7"/>
    </row>
    <row r="19" ht="12.75">
      <c r="H19" s="7"/>
    </row>
    <row r="20" ht="12.75">
      <c r="H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2018-08-23T10:01:30Z</dcterms:modified>
  <cp:category/>
  <cp:version/>
  <cp:contentType/>
  <cp:contentStatus/>
</cp:coreProperties>
</file>