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03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3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AB28" i="39" l="1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E18" i="23"/>
  <c r="D18"/>
  <c r="E17"/>
  <c r="D17"/>
  <c r="E16"/>
  <c r="D16"/>
  <c r="E11"/>
  <c r="D11"/>
  <c r="E10"/>
  <c r="D10"/>
  <c r="E9"/>
  <c r="D9"/>
  <c r="E8"/>
  <c r="D8"/>
  <c r="E7"/>
  <c r="D7"/>
  <c r="E6"/>
  <c r="D6"/>
  <c r="H20" i="48"/>
  <c r="G20"/>
  <c r="F20"/>
  <c r="D20"/>
  <c r="C20"/>
  <c r="B20"/>
  <c r="H19"/>
  <c r="G19"/>
  <c r="F19"/>
  <c r="D19"/>
  <c r="C19"/>
  <c r="B19"/>
  <c r="H18"/>
  <c r="G18"/>
  <c r="F18"/>
  <c r="D18"/>
  <c r="C18"/>
  <c r="B18"/>
  <c r="H13"/>
  <c r="G13"/>
  <c r="F13"/>
  <c r="D13"/>
  <c r="C13"/>
  <c r="E13" s="1"/>
  <c r="B13"/>
  <c r="H12"/>
  <c r="G12"/>
  <c r="F12"/>
  <c r="D12"/>
  <c r="C12"/>
  <c r="E12" s="1"/>
  <c r="B12"/>
  <c r="H11"/>
  <c r="G11"/>
  <c r="F11"/>
  <c r="D11"/>
  <c r="C11"/>
  <c r="E11" s="1"/>
  <c r="B11"/>
  <c r="H10"/>
  <c r="G10"/>
  <c r="F10"/>
  <c r="D10"/>
  <c r="C10"/>
  <c r="E10" s="1"/>
  <c r="B10"/>
  <c r="H9"/>
  <c r="G9"/>
  <c r="F9"/>
  <c r="D9"/>
  <c r="C9"/>
  <c r="E9" s="1"/>
  <c r="B9"/>
  <c r="H8"/>
  <c r="G8"/>
  <c r="F8"/>
  <c r="D8"/>
  <c r="C8"/>
  <c r="E8" s="1"/>
  <c r="B8"/>
  <c r="AB29" i="49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A8"/>
  <c r="Z8"/>
  <c r="AB8" s="1"/>
  <c r="X8"/>
  <c r="Y8" s="1"/>
  <c r="W8"/>
  <c r="U8"/>
  <c r="T8"/>
  <c r="V8" s="1"/>
  <c r="R8"/>
  <c r="S8" s="1"/>
  <c r="Q8"/>
  <c r="O8"/>
  <c r="N8"/>
  <c r="P8" s="1"/>
  <c r="L8"/>
  <c r="M8" s="1"/>
  <c r="K8"/>
  <c r="I8"/>
  <c r="H8"/>
  <c r="J8" s="1"/>
  <c r="F8"/>
  <c r="G8" s="1"/>
  <c r="E8"/>
  <c r="C8"/>
  <c r="B8"/>
  <c r="D8" s="1"/>
  <c r="AB29" i="5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A8"/>
  <c r="AB8" s="1"/>
  <c r="Z8"/>
  <c r="X8"/>
  <c r="Y8" s="1"/>
  <c r="W8"/>
  <c r="U8"/>
  <c r="T8"/>
  <c r="V8" s="1"/>
  <c r="R8"/>
  <c r="S8" s="1"/>
  <c r="Q8"/>
  <c r="O8"/>
  <c r="N8"/>
  <c r="P8" s="1"/>
  <c r="L8"/>
  <c r="M8" s="1"/>
  <c r="K8"/>
  <c r="I8"/>
  <c r="H8"/>
  <c r="J8" s="1"/>
  <c r="F8"/>
  <c r="G8" s="1"/>
  <c r="E8"/>
  <c r="C8"/>
  <c r="B8"/>
  <c r="D8" s="1"/>
  <c r="E17" i="42"/>
  <c r="D17"/>
  <c r="E16"/>
  <c r="D16"/>
  <c r="E15"/>
  <c r="D15"/>
  <c r="E10"/>
  <c r="D10"/>
  <c r="E9"/>
  <c r="D9"/>
  <c r="E8"/>
  <c r="D8"/>
  <c r="E7"/>
  <c r="D7"/>
  <c r="E6"/>
  <c r="D6"/>
  <c r="E5"/>
  <c r="D5"/>
  <c r="AB28" i="29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J26"/>
  <c r="G26"/>
  <c r="D26"/>
  <c r="AB25"/>
  <c r="Y25"/>
  <c r="V25"/>
  <c r="S25"/>
  <c r="P25"/>
  <c r="M25"/>
  <c r="J25"/>
  <c r="G25"/>
  <c r="D25"/>
  <c r="AB24"/>
  <c r="Y24"/>
  <c r="V24"/>
  <c r="S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M21"/>
  <c r="J21"/>
  <c r="G21"/>
  <c r="D21"/>
  <c r="AB20"/>
  <c r="Y20"/>
  <c r="V20"/>
  <c r="S20"/>
  <c r="P20"/>
  <c r="M20"/>
  <c r="J20"/>
  <c r="G20"/>
  <c r="D20"/>
  <c r="AB19"/>
  <c r="Y19"/>
  <c r="V19"/>
  <c r="S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J8"/>
  <c r="G8"/>
  <c r="D8"/>
  <c r="AA7"/>
  <c r="Z7"/>
  <c r="AB7" s="1"/>
  <c r="X7"/>
  <c r="Y7" s="1"/>
  <c r="W7"/>
  <c r="U7"/>
  <c r="T7"/>
  <c r="R7"/>
  <c r="Q7"/>
  <c r="O7"/>
  <c r="P7" s="1"/>
  <c r="N7"/>
  <c r="L7"/>
  <c r="K7"/>
  <c r="I7"/>
  <c r="H7"/>
  <c r="F7"/>
  <c r="G7" s="1"/>
  <c r="E7"/>
  <c r="C7"/>
  <c r="B7"/>
  <c r="D7" s="1"/>
  <c r="J29" i="34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J26"/>
  <c r="G26"/>
  <c r="D26"/>
  <c r="AB25"/>
  <c r="Y25"/>
  <c r="V25"/>
  <c r="S25"/>
  <c r="P25"/>
  <c r="M25"/>
  <c r="J25"/>
  <c r="G25"/>
  <c r="D25"/>
  <c r="AB24"/>
  <c r="Y24"/>
  <c r="V24"/>
  <c r="S24"/>
  <c r="G24"/>
  <c r="D24"/>
  <c r="S23"/>
  <c r="P23"/>
  <c r="M23"/>
  <c r="J23"/>
  <c r="G23"/>
  <c r="D23"/>
  <c r="AB21"/>
  <c r="Y21"/>
  <c r="V21"/>
  <c r="S21"/>
  <c r="G21"/>
  <c r="D21"/>
  <c r="AB19"/>
  <c r="Y19"/>
  <c r="V19"/>
  <c r="S19"/>
  <c r="P19"/>
  <c r="M19"/>
  <c r="J19"/>
  <c r="G19"/>
  <c r="D19"/>
  <c r="AB18"/>
  <c r="Y18"/>
  <c r="V18"/>
  <c r="S18"/>
  <c r="J18"/>
  <c r="G18"/>
  <c r="D18"/>
  <c r="AB17"/>
  <c r="Y17"/>
  <c r="V17"/>
  <c r="S17"/>
  <c r="P17"/>
  <c r="M17"/>
  <c r="J17"/>
  <c r="G17"/>
  <c r="D17"/>
  <c r="V16"/>
  <c r="S16"/>
  <c r="M16"/>
  <c r="J16"/>
  <c r="G16"/>
  <c r="D16"/>
  <c r="AB15"/>
  <c r="Y15"/>
  <c r="V15"/>
  <c r="S15"/>
  <c r="P15"/>
  <c r="M15"/>
  <c r="J15"/>
  <c r="G15"/>
  <c r="D15"/>
  <c r="AB14"/>
  <c r="Y14"/>
  <c r="V14"/>
  <c r="S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G12"/>
  <c r="D12"/>
  <c r="AB11"/>
  <c r="Y11"/>
  <c r="V11"/>
  <c r="S11"/>
  <c r="M11"/>
  <c r="J11"/>
  <c r="G11"/>
  <c r="D11"/>
  <c r="AB10"/>
  <c r="Y10"/>
  <c r="V10"/>
  <c r="S10"/>
  <c r="M10"/>
  <c r="J10"/>
  <c r="G10"/>
  <c r="D10"/>
  <c r="AB9"/>
  <c r="Y9"/>
  <c r="V9"/>
  <c r="S9"/>
  <c r="G9"/>
  <c r="D9"/>
  <c r="AA8"/>
  <c r="AB8" s="1"/>
  <c r="Z8"/>
  <c r="X8"/>
  <c r="W8"/>
  <c r="Y8" s="1"/>
  <c r="U8"/>
  <c r="V8" s="1"/>
  <c r="T8"/>
  <c r="R8"/>
  <c r="Q8"/>
  <c r="S8" s="1"/>
  <c r="O8"/>
  <c r="P8" s="1"/>
  <c r="N8"/>
  <c r="L8"/>
  <c r="K8"/>
  <c r="M8" s="1"/>
  <c r="I8"/>
  <c r="J8" s="1"/>
  <c r="H8"/>
  <c r="F8"/>
  <c r="E8"/>
  <c r="G8" s="1"/>
  <c r="C8"/>
  <c r="D8" s="1"/>
  <c r="B8"/>
  <c r="D18" i="24"/>
  <c r="C18"/>
  <c r="E18" s="1"/>
  <c r="B18"/>
  <c r="D17"/>
  <c r="C17"/>
  <c r="E17" s="1"/>
  <c r="B17"/>
  <c r="D16"/>
  <c r="C16"/>
  <c r="E16" s="1"/>
  <c r="B16"/>
  <c r="D11"/>
  <c r="C11"/>
  <c r="E11" s="1"/>
  <c r="B11"/>
  <c r="D10"/>
  <c r="C10"/>
  <c r="E10" s="1"/>
  <c r="B10"/>
  <c r="D9"/>
  <c r="C9"/>
  <c r="E9" s="1"/>
  <c r="B9"/>
  <c r="D8"/>
  <c r="C8"/>
  <c r="E8" s="1"/>
  <c r="B8"/>
  <c r="D7"/>
  <c r="C7"/>
  <c r="E7" s="1"/>
  <c r="B7"/>
  <c r="D6"/>
  <c r="C6"/>
  <c r="E6" s="1"/>
  <c r="B6"/>
  <c r="P7" i="31"/>
  <c r="P9"/>
  <c r="P10"/>
  <c r="P11"/>
  <c r="P12"/>
  <c r="P13"/>
  <c r="P15"/>
  <c r="P16"/>
  <c r="P17"/>
  <c r="P19"/>
  <c r="P20"/>
  <c r="P21"/>
  <c r="P23"/>
  <c r="P26"/>
  <c r="P27"/>
  <c r="M7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J7"/>
  <c r="J8"/>
  <c r="J9"/>
  <c r="J10"/>
  <c r="J11"/>
  <c r="J12"/>
  <c r="J13"/>
  <c r="J14"/>
  <c r="J15"/>
  <c r="J16"/>
  <c r="J17"/>
  <c r="J19"/>
  <c r="J20"/>
  <c r="J21"/>
  <c r="J22"/>
  <c r="J23"/>
  <c r="J24"/>
  <c r="J26"/>
  <c r="J27"/>
  <c r="E17" i="43"/>
  <c r="E18"/>
  <c r="E16"/>
  <c r="D17"/>
  <c r="D18"/>
  <c r="D16"/>
  <c r="AB7" i="31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6"/>
  <c r="P6"/>
  <c r="M6"/>
  <c r="J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6"/>
  <c r="E11" i="43"/>
  <c r="D11"/>
  <c r="E7"/>
  <c r="D7"/>
  <c r="E6"/>
  <c r="D6"/>
  <c r="M7" i="29" l="1"/>
  <c r="V7"/>
  <c r="J7"/>
  <c r="S7"/>
</calcChain>
</file>

<file path=xl/sharedStrings.xml><?xml version="1.0" encoding="utf-8"?>
<sst xmlns="http://schemas.openxmlformats.org/spreadsheetml/2006/main" count="679" uniqueCount="155">
  <si>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</si>
  <si>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</si>
  <si>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</si>
  <si>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</si>
  <si>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</si>
  <si>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</si>
  <si>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</si>
  <si>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</si>
  <si>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</si>
  <si>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</si>
  <si>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</si>
  <si>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</si>
  <si>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</si>
  <si>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</si>
  <si>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</si>
  <si>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</si>
  <si>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</si>
  <si>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</si>
  <si>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</si>
  <si>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</si>
  <si>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</si>
  <si>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</si>
  <si>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</si>
  <si>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</si>
  <si>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</si>
  <si>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</si>
  <si>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</si>
  <si>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</si>
  <si>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</si>
  <si>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</si>
  <si>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</si>
  <si>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</si>
  <si>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</si>
  <si>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</si>
  <si>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</si>
  <si>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</si>
  <si>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</si>
  <si>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</si>
  <si>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</si>
  <si>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</si>
  <si>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</si>
  <si>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</si>
  <si>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</si>
  <si>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</si>
  <si>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</si>
  <si>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</si>
  <si>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</si>
  <si>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</si>
  <si>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</si>
  <si>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</si>
  <si>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</si>
  <si>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</si>
  <si>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-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</si>
  <si>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</si>
  <si>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</si>
  <si>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</si>
  <si>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</si>
  <si>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</si>
  <si>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</si>
  <si>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</si>
  <si>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</si>
  <si>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</si>
  <si>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</si>
  <si>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</si>
  <si>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</si>
  <si>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</si>
  <si>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</si>
  <si>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</si>
  <si>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</si>
  <si>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</si>
  <si>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</si>
  <si>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>Нікольський РЦЗ</t>
  </si>
  <si>
    <t>Мар'їнський РЦЗ</t>
  </si>
  <si>
    <t>Мангушський РЦЗ</t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</si>
  <si>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</si>
  <si>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січень-квітень                      2020 р.</t>
  </si>
  <si>
    <t xml:space="preserve"> січень-квітень                         2021 р.</t>
  </si>
  <si>
    <r>
      <t xml:space="preserve">    Надання послуг Донецькою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січні-квітні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</si>
  <si>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 1 травня            2021 р.</t>
  </si>
  <si>
    <t xml:space="preserve">  1 травня             2020 р.</t>
  </si>
  <si>
    <t>297 осіб</t>
  </si>
  <si>
    <t>168 осіб</t>
  </si>
  <si>
    <t>110 осіб</t>
  </si>
  <si>
    <t>332 особи</t>
  </si>
  <si>
    <t>126 осіб</t>
  </si>
  <si>
    <t>63 особи</t>
  </si>
  <si>
    <t xml:space="preserve"> +35 осіб</t>
  </si>
  <si>
    <t xml:space="preserve"> - 42 особи</t>
  </si>
  <si>
    <t xml:space="preserve"> - 47 осіб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</si>
  <si>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</si>
  <si>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січень-квітень                     2020 р.</t>
  </si>
  <si>
    <t xml:space="preserve"> січень-квітень                     2021 р.</t>
  </si>
  <si>
    <t xml:space="preserve"> + (-)                            осіб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</si>
  <si>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</si>
  <si>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</si>
  <si>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</si>
  <si>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</si>
  <si>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</si>
  <si>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</si>
  <si>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t xml:space="preserve"> + (-)                       осіб</t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</si>
  <si>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</si>
  <si>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січні-квітні 2020-2021 рр.</t>
  </si>
  <si>
    <t>Донецька обл.</t>
  </si>
  <si>
    <t>Лиманський МЦЗ</t>
  </si>
  <si>
    <t>Великоновоселківський РЦЗ</t>
  </si>
  <si>
    <t xml:space="preserve">Нікольський РЦЗ 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</si>
  <si>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січні-квітні 2020-2021 рр.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</si>
  <si>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</si>
  <si>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</si>
  <si>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t xml:space="preserve"> + (-)                        осіб</t>
  </si>
  <si>
    <t>Інформація про надання послуг Донецькою обласною службою зайнятості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</si>
  <si>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січні-квітні 2020 - 2021 рр.</t>
    </r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</si>
  <si>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</si>
  <si>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</si>
  <si>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</si>
  <si>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</si>
  <si>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Надання послуг Донецькою обласною службою зайнятості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</si>
  <si>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2020 - 2021 рр.</t>
    </r>
  </si>
  <si>
    <t>Надання послуг Донецькою обласною службою зайнятості громадянам</t>
  </si>
  <si>
    <t xml:space="preserve"> січень-квітень 2020 р.</t>
  </si>
  <si>
    <t xml:space="preserve"> січень-квітень 2021 р.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</si>
  <si>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</si>
  <si>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</si>
  <si>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</si>
  <si>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</si>
  <si>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</si>
  <si>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 1 травня            2020 р.</t>
  </si>
  <si>
    <t xml:space="preserve">  1 травня           2021 р.</t>
  </si>
  <si>
    <t>Отримували допомогу по безробіттю, осіб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</si>
  <si>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</si>
  <si>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січень-квітень   2020 р.</t>
  </si>
  <si>
    <t xml:space="preserve"> січень-квітень     2021 р.</t>
  </si>
  <si>
    <t>Всього отримали роботу (у т.ч. до набуття статусу безробітного),  осіб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</si>
  <si>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січні-квітні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</si>
  <si>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Бахмутський МЦЗ </t>
  </si>
  <si>
    <t xml:space="preserve">Надання послуг Донецькою обласною службою зайнятості </t>
  </si>
  <si>
    <t xml:space="preserve"> січень-квітень    2020 р.</t>
  </si>
  <si>
    <t xml:space="preserve"> </t>
  </si>
  <si>
    <t>Надання послуг Донецькою обласною службою зайнятості  молоді у віці до 35 років
у січні-квітні 2020-2021 рр.</t>
  </si>
  <si>
    <t>Надання послуг Донецькою обланою службою зайнятості громадянам</t>
  </si>
  <si>
    <t>у січні-квітні 2021 року</t>
  </si>
  <si>
    <t>тис. осіб</t>
  </si>
  <si>
    <t>з них:</t>
  </si>
  <si>
    <t>жінки</t>
  </si>
  <si>
    <t>чоловіки</t>
  </si>
  <si>
    <t>Всього отримали роботу (у т.ч. до набуття статусу безробітного),  тис. осіб</t>
  </si>
  <si>
    <t>Проходили професійне навчання, тис.  осіб</t>
  </si>
  <si>
    <t>Станом на 01.05.2021: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</si>
  <si>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січні-квітні 2021 року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</si>
  <si>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</si>
  <si>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</si>
  <si>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</si>
  <si>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</si>
  <si>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</si>
  <si>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січні-квітні 2021 року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</si>
</sst>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color rgb="FF0000FF"/>
      <name val="Times New Roman Cyr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sz val="12"/>
      <name val="Times New Roman Cyr"/>
      <charset val="204"/>
    </font>
    <font>
      <i/>
      <sz val="12"/>
      <color rgb="FF0000FF"/>
      <name val="Times New Roman Cyr"/>
      <charset val="204"/>
    </font>
    <font>
      <i/>
      <sz val="8"/>
      <name val="Times New Roman Cyr"/>
      <charset val="204"/>
    </font>
    <font>
      <b/>
      <sz val="16"/>
      <color rgb="FF0000FF"/>
      <name val="Times New Roman Cyr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charset val="204"/>
    </font>
    <font>
      <sz val="14"/>
      <name val="Times New Roman Cyr"/>
      <charset val="204"/>
    </font>
    <font>
      <i/>
      <sz val="14"/>
      <color rgb="FF0000FF"/>
      <name val="Times New Roman Cyr"/>
      <charset val="204"/>
    </font>
    <font>
      <b/>
      <sz val="12"/>
      <name val="Times New Roman Cyr"/>
      <charset val="204"/>
    </font>
    <font>
      <i/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4" fillId="0" borderId="0"/>
    <xf numFmtId="0" fontId="18" fillId="0" borderId="0"/>
    <xf numFmtId="0" fontId="75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8" fillId="6" borderId="20" applyNumberFormat="0" applyFont="0" applyAlignment="0" applyProtection="0"/>
    <xf numFmtId="0" fontId="68" fillId="16" borderId="21" applyNumberFormat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67" fillId="38" borderId="0" applyNumberFormat="0" applyBorder="0" applyAlignment="0" applyProtection="0"/>
    <xf numFmtId="0" fontId="58" fillId="37" borderId="14" applyNumberFormat="0" applyAlignment="0" applyProtection="0"/>
    <xf numFmtId="0" fontId="73" fillId="0" borderId="22" applyNumberFormat="0" applyFill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68" fillId="37" borderId="21" applyNumberFormat="0" applyAlignment="0" applyProtection="0"/>
    <xf numFmtId="0" fontId="67" fillId="38" borderId="0" applyNumberFormat="0" applyBorder="0" applyAlignment="0" applyProtection="0"/>
    <xf numFmtId="0" fontId="75" fillId="0" borderId="0"/>
    <xf numFmtId="0" fontId="60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9" fillId="0" borderId="0"/>
  </cellStyleXfs>
  <cellXfs count="400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4" fillId="0" borderId="0" xfId="8" applyFont="1" applyAlignment="1">
      <alignment vertical="center" wrapText="1"/>
    </xf>
    <xf numFmtId="0" fontId="34" fillId="0" borderId="0" xfId="7" applyFont="1"/>
    <xf numFmtId="166" fontId="34" fillId="0" borderId="0" xfId="8" applyNumberFormat="1" applyFont="1" applyAlignment="1">
      <alignment vertical="center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0" xfId="12" applyFont="1" applyFill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44" fillId="0" borderId="0" xfId="12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3" applyFont="1" applyFill="1"/>
    <xf numFmtId="0" fontId="42" fillId="0" borderId="0" xfId="13" applyFont="1" applyFill="1"/>
    <xf numFmtId="1" fontId="48" fillId="0" borderId="1" xfId="6" applyNumberFormat="1" applyFont="1" applyFill="1" applyBorder="1" applyAlignment="1" applyProtection="1">
      <protection locked="0"/>
    </xf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9" fillId="0" borderId="0" xfId="15" applyNumberFormat="1" applyFont="1" applyProtection="1">
      <protection locked="0"/>
    </xf>
    <xf numFmtId="1" fontId="49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65" fontId="11" fillId="2" borderId="0" xfId="15" applyNumberFormat="1" applyFont="1" applyFill="1" applyBorder="1" applyAlignment="1" applyProtection="1">
      <alignment horizontal="center" vertical="center"/>
    </xf>
    <xf numFmtId="165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5" applyNumberFormat="1" applyFont="1" applyAlignment="1" applyProtection="1">
      <alignment horizontal="right"/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34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11" fillId="0" borderId="0" xfId="15" applyNumberFormat="1" applyFont="1" applyBorder="1" applyAlignment="1" applyProtection="1">
      <alignment horizontal="center" vertical="center"/>
    </xf>
    <xf numFmtId="0" fontId="38" fillId="2" borderId="0" xfId="12" applyFont="1" applyFill="1" applyBorder="1" applyAlignment="1">
      <alignment vertical="top" wrapText="1"/>
    </xf>
    <xf numFmtId="0" fontId="39" fillId="2" borderId="0" xfId="12" applyFont="1" applyFill="1" applyBorder="1" applyAlignment="1">
      <alignment horizontal="center" vertical="top"/>
    </xf>
    <xf numFmtId="0" fontId="29" fillId="2" borderId="0" xfId="13" applyFont="1" applyFill="1"/>
    <xf numFmtId="0" fontId="40" fillId="2" borderId="0" xfId="12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6" fillId="0" borderId="6" xfId="1" applyFont="1" applyFill="1" applyBorder="1" applyAlignment="1">
      <alignment horizontal="center" vertical="center"/>
    </xf>
    <xf numFmtId="0" fontId="76" fillId="0" borderId="6" xfId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" fontId="10" fillId="0" borderId="38" xfId="6" applyNumberFormat="1" applyFont="1" applyFill="1" applyBorder="1" applyAlignment="1" applyProtection="1">
      <alignment horizontal="center" vertical="center"/>
      <protection locked="0"/>
    </xf>
    <xf numFmtId="1" fontId="45" fillId="0" borderId="39" xfId="6" applyNumberFormat="1" applyFont="1" applyFill="1" applyBorder="1" applyAlignment="1" applyProtection="1">
      <alignment horizontal="center" vertical="center"/>
      <protection locked="0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45" fillId="0" borderId="8" xfId="6" applyNumberFormat="1" applyFont="1" applyFill="1" applyBorder="1" applyAlignment="1" applyProtection="1">
      <alignment horizontal="center" vertical="center"/>
      <protection locked="0"/>
    </xf>
    <xf numFmtId="1" fontId="77" fillId="0" borderId="40" xfId="6" applyNumberFormat="1" applyFont="1" applyFill="1" applyBorder="1" applyAlignment="1" applyProtection="1">
      <alignment horizontal="center"/>
    </xf>
    <xf numFmtId="1" fontId="77" fillId="0" borderId="34" xfId="6" applyNumberFormat="1" applyFont="1" applyFill="1" applyBorder="1" applyAlignment="1" applyProtection="1">
      <alignment horizontal="center"/>
    </xf>
    <xf numFmtId="1" fontId="77" fillId="0" borderId="6" xfId="6" applyNumberFormat="1" applyFont="1" applyFill="1" applyBorder="1" applyAlignment="1" applyProtection="1">
      <alignment horizontal="center"/>
    </xf>
    <xf numFmtId="1" fontId="77" fillId="0" borderId="35" xfId="6" applyNumberFormat="1" applyFont="1" applyFill="1" applyBorder="1" applyAlignment="1" applyProtection="1">
      <alignment horizontal="center"/>
    </xf>
    <xf numFmtId="1" fontId="77" fillId="0" borderId="4" xfId="6" applyNumberFormat="1" applyFont="1" applyFill="1" applyBorder="1" applyAlignment="1" applyProtection="1">
      <alignment horizontal="center"/>
    </xf>
    <xf numFmtId="1" fontId="77" fillId="0" borderId="3" xfId="6" applyNumberFormat="1" applyFont="1" applyFill="1" applyBorder="1" applyAlignment="1" applyProtection="1">
      <alignment horizontal="center"/>
    </xf>
    <xf numFmtId="1" fontId="77" fillId="0" borderId="0" xfId="6" applyNumberFormat="1" applyFont="1" applyFill="1" applyProtection="1">
      <protection locked="0"/>
    </xf>
    <xf numFmtId="0" fontId="78" fillId="0" borderId="41" xfId="12" applyFont="1" applyFill="1" applyBorder="1" applyAlignment="1">
      <alignment horizontal="left" vertical="center"/>
    </xf>
    <xf numFmtId="3" fontId="80" fillId="0" borderId="42" xfId="128" applyNumberFormat="1" applyFont="1" applyFill="1" applyBorder="1" applyAlignment="1" applyProtection="1">
      <alignment horizontal="center" vertical="center"/>
      <protection locked="0"/>
    </xf>
    <xf numFmtId="165" fontId="81" fillId="0" borderId="43" xfId="12" applyNumberFormat="1" applyFont="1" applyFill="1" applyBorder="1" applyAlignment="1">
      <alignment horizontal="center" vertical="center"/>
    </xf>
    <xf numFmtId="3" fontId="80" fillId="0" borderId="44" xfId="128" applyNumberFormat="1" applyFont="1" applyFill="1" applyBorder="1" applyAlignment="1" applyProtection="1">
      <alignment horizontal="center" vertical="center"/>
      <protection locked="0"/>
    </xf>
    <xf numFmtId="0" fontId="82" fillId="0" borderId="40" xfId="12" applyFont="1" applyFill="1" applyBorder="1"/>
    <xf numFmtId="3" fontId="82" fillId="0" borderId="34" xfId="12" applyNumberFormat="1" applyFont="1" applyFill="1" applyBorder="1" applyAlignment="1">
      <alignment horizontal="center" vertical="center"/>
    </xf>
    <xf numFmtId="3" fontId="82" fillId="0" borderId="6" xfId="12" applyNumberFormat="1" applyFont="1" applyFill="1" applyBorder="1" applyAlignment="1">
      <alignment horizontal="center" vertical="center"/>
    </xf>
    <xf numFmtId="165" fontId="83" fillId="0" borderId="39" xfId="12" applyNumberFormat="1" applyFont="1" applyFill="1" applyBorder="1" applyAlignment="1">
      <alignment horizontal="center" vertical="center"/>
    </xf>
    <xf numFmtId="0" fontId="82" fillId="0" borderId="45" xfId="12" applyFont="1" applyFill="1" applyBorder="1"/>
    <xf numFmtId="3" fontId="82" fillId="0" borderId="46" xfId="12" applyNumberFormat="1" applyFont="1" applyFill="1" applyBorder="1" applyAlignment="1">
      <alignment horizontal="center" vertical="center"/>
    </xf>
    <xf numFmtId="3" fontId="82" fillId="0" borderId="47" xfId="12" applyNumberFormat="1" applyFont="1" applyFill="1" applyBorder="1" applyAlignment="1">
      <alignment horizontal="center" vertical="center"/>
    </xf>
    <xf numFmtId="165" fontId="83" fillId="0" borderId="48" xfId="12" applyNumberFormat="1" applyFont="1" applyFill="1" applyBorder="1" applyAlignment="1">
      <alignment horizontal="center" vertical="center"/>
    </xf>
    <xf numFmtId="0" fontId="27" fillId="0" borderId="34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0" fontId="84" fillId="0" borderId="40" xfId="12" applyFont="1" applyFill="1" applyBorder="1" applyAlignment="1">
      <alignment horizontal="center" vertical="center" wrapText="1"/>
    </xf>
    <xf numFmtId="1" fontId="84" fillId="0" borderId="46" xfId="12" applyNumberFormat="1" applyFont="1" applyFill="1" applyBorder="1" applyAlignment="1">
      <alignment horizontal="center" vertical="center" wrapText="1"/>
    </xf>
    <xf numFmtId="1" fontId="84" fillId="0" borderId="47" xfId="12" applyNumberFormat="1" applyFont="1" applyFill="1" applyBorder="1" applyAlignment="1">
      <alignment horizontal="center" vertical="center" wrapText="1"/>
    </xf>
    <xf numFmtId="1" fontId="84" fillId="0" borderId="54" xfId="12" applyNumberFormat="1" applyFont="1" applyFill="1" applyBorder="1" applyAlignment="1">
      <alignment horizontal="center" vertical="center" wrapText="1"/>
    </xf>
    <xf numFmtId="1" fontId="84" fillId="0" borderId="4" xfId="12" applyNumberFormat="1" applyFont="1" applyFill="1" applyBorder="1" applyAlignment="1">
      <alignment horizontal="center" vertical="center" wrapText="1"/>
    </xf>
    <xf numFmtId="1" fontId="84" fillId="0" borderId="6" xfId="12" applyNumberFormat="1" applyFont="1" applyFill="1" applyBorder="1" applyAlignment="1">
      <alignment horizontal="center" vertical="center" wrapText="1"/>
    </xf>
    <xf numFmtId="1" fontId="84" fillId="0" borderId="3" xfId="12" applyNumberFormat="1" applyFont="1" applyFill="1" applyBorder="1" applyAlignment="1">
      <alignment horizontal="center" vertical="center" wrapText="1"/>
    </xf>
    <xf numFmtId="0" fontId="85" fillId="0" borderId="41" xfId="12" applyFont="1" applyFill="1" applyBorder="1" applyAlignment="1">
      <alignment horizontal="left" vertical="center"/>
    </xf>
    <xf numFmtId="3" fontId="86" fillId="0" borderId="42" xfId="128" applyNumberFormat="1" applyFont="1" applyFill="1" applyBorder="1" applyAlignment="1" applyProtection="1">
      <alignment horizontal="center" vertical="center"/>
      <protection locked="0"/>
    </xf>
    <xf numFmtId="165" fontId="87" fillId="0" borderId="43" xfId="12" applyNumberFormat="1" applyFont="1" applyFill="1" applyBorder="1" applyAlignment="1">
      <alignment horizontal="center" vertical="center"/>
    </xf>
    <xf numFmtId="3" fontId="86" fillId="0" borderId="44" xfId="128" applyNumberFormat="1" applyFont="1" applyFill="1" applyBorder="1" applyAlignment="1" applyProtection="1">
      <alignment horizontal="center" vertical="center"/>
      <protection locked="0"/>
    </xf>
    <xf numFmtId="0" fontId="88" fillId="0" borderId="40" xfId="12" applyFont="1" applyFill="1" applyBorder="1"/>
    <xf numFmtId="3" fontId="88" fillId="0" borderId="34" xfId="12" applyNumberFormat="1" applyFont="1" applyFill="1" applyBorder="1" applyAlignment="1">
      <alignment horizontal="center" vertical="center"/>
    </xf>
    <xf numFmtId="3" fontId="88" fillId="0" borderId="6" xfId="12" applyNumberFormat="1" applyFont="1" applyFill="1" applyBorder="1" applyAlignment="1">
      <alignment horizontal="center" vertical="center"/>
    </xf>
    <xf numFmtId="165" fontId="89" fillId="0" borderId="39" xfId="12" applyNumberFormat="1" applyFont="1" applyFill="1" applyBorder="1" applyAlignment="1">
      <alignment horizontal="center" vertical="center"/>
    </xf>
    <xf numFmtId="0" fontId="88" fillId="0" borderId="45" xfId="12" applyFont="1" applyFill="1" applyBorder="1"/>
    <xf numFmtId="3" fontId="88" fillId="0" borderId="46" xfId="12" applyNumberFormat="1" applyFont="1" applyFill="1" applyBorder="1" applyAlignment="1">
      <alignment horizontal="center" vertical="center"/>
    </xf>
    <xf numFmtId="3" fontId="88" fillId="0" borderId="47" xfId="12" applyNumberFormat="1" applyFont="1" applyFill="1" applyBorder="1" applyAlignment="1">
      <alignment horizontal="center" vertical="center"/>
    </xf>
    <xf numFmtId="165" fontId="89" fillId="0" borderId="48" xfId="12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center" vertical="top" wrapText="1"/>
    </xf>
    <xf numFmtId="0" fontId="84" fillId="0" borderId="0" xfId="12" applyFont="1" applyFill="1" applyAlignment="1">
      <alignment vertical="center" wrapText="1"/>
    </xf>
    <xf numFmtId="3" fontId="90" fillId="0" borderId="0" xfId="12" applyNumberFormat="1" applyFont="1" applyFill="1" applyAlignment="1">
      <alignment horizontal="center" vertical="center"/>
    </xf>
    <xf numFmtId="0" fontId="82" fillId="0" borderId="0" xfId="12" applyFont="1" applyFill="1"/>
    <xf numFmtId="0" fontId="90" fillId="0" borderId="0" xfId="12" applyFont="1" applyFill="1"/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84" fillId="0" borderId="34" xfId="12" applyNumberFormat="1" applyFont="1" applyFill="1" applyBorder="1" applyAlignment="1">
      <alignment horizontal="center" vertical="center" wrapText="1"/>
    </xf>
    <xf numFmtId="1" fontId="84" fillId="0" borderId="35" xfId="12" applyNumberFormat="1" applyFont="1" applyFill="1" applyBorder="1" applyAlignment="1">
      <alignment horizontal="center" vertical="center" wrapText="1"/>
    </xf>
    <xf numFmtId="0" fontId="85" fillId="0" borderId="41" xfId="12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15" applyNumberFormat="1" applyFont="1" applyBorder="1" applyAlignment="1" applyProtection="1">
      <protection locked="0"/>
    </xf>
    <xf numFmtId="1" fontId="48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0" fillId="2" borderId="12" xfId="15" applyNumberFormat="1" applyFont="1" applyFill="1" applyBorder="1" applyAlignment="1" applyProtection="1">
      <alignment horizontal="center" vertical="center"/>
      <protection locked="0"/>
    </xf>
    <xf numFmtId="1" fontId="1" fillId="2" borderId="39" xfId="15" applyNumberFormat="1" applyFont="1" applyFill="1" applyBorder="1" applyAlignment="1" applyProtection="1">
      <alignment horizontal="center" vertical="center"/>
      <protection locked="0"/>
    </xf>
    <xf numFmtId="1" fontId="1" fillId="2" borderId="8" xfId="15" applyNumberFormat="1" applyFont="1" applyFill="1" applyBorder="1" applyAlignment="1" applyProtection="1">
      <alignment horizontal="center" vertical="center"/>
      <protection locked="0"/>
    </xf>
    <xf numFmtId="1" fontId="10" fillId="2" borderId="38" xfId="15" applyNumberFormat="1" applyFont="1" applyFill="1" applyBorder="1" applyAlignment="1" applyProtection="1">
      <alignment horizontal="center" vertical="center"/>
      <protection locked="0"/>
    </xf>
    <xf numFmtId="1" fontId="1" fillId="0" borderId="39" xfId="15" applyNumberFormat="1" applyFont="1" applyFill="1" applyBorder="1" applyAlignment="1" applyProtection="1">
      <alignment horizontal="center" vertical="center"/>
      <protection locked="0"/>
    </xf>
    <xf numFmtId="1" fontId="91" fillId="0" borderId="59" xfId="15" applyNumberFormat="1" applyFont="1" applyFill="1" applyBorder="1" applyAlignment="1" applyProtection="1">
      <alignment horizontal="center"/>
    </xf>
    <xf numFmtId="1" fontId="91" fillId="2" borderId="4" xfId="15" applyNumberFormat="1" applyFont="1" applyFill="1" applyBorder="1" applyAlignment="1" applyProtection="1">
      <alignment horizontal="center"/>
    </xf>
    <xf numFmtId="1" fontId="91" fillId="2" borderId="6" xfId="15" applyNumberFormat="1" applyFont="1" applyFill="1" applyBorder="1" applyAlignment="1" applyProtection="1">
      <alignment horizontal="center"/>
    </xf>
    <xf numFmtId="1" fontId="91" fillId="2" borderId="35" xfId="15" applyNumberFormat="1" applyFont="1" applyFill="1" applyBorder="1" applyAlignment="1" applyProtection="1">
      <alignment horizontal="center"/>
    </xf>
    <xf numFmtId="1" fontId="91" fillId="2" borderId="3" xfId="15" applyNumberFormat="1" applyFont="1" applyFill="1" applyBorder="1" applyAlignment="1" applyProtection="1">
      <alignment horizontal="center"/>
    </xf>
    <xf numFmtId="1" fontId="91" fillId="2" borderId="34" xfId="15" applyNumberFormat="1" applyFont="1" applyFill="1" applyBorder="1" applyAlignment="1" applyProtection="1">
      <alignment horizontal="center"/>
    </xf>
    <xf numFmtId="1" fontId="91" fillId="0" borderId="35" xfId="15" applyNumberFormat="1" applyFont="1" applyFill="1" applyBorder="1" applyAlignment="1" applyProtection="1">
      <alignment horizontal="center"/>
    </xf>
    <xf numFmtId="1" fontId="91" fillId="2" borderId="0" xfId="15" applyNumberFormat="1" applyFont="1" applyFill="1" applyBorder="1" applyAlignment="1" applyProtection="1">
      <alignment horizontal="center"/>
    </xf>
    <xf numFmtId="1" fontId="91" fillId="0" borderId="0" xfId="15" applyNumberFormat="1" applyFont="1" applyFill="1" applyBorder="1" applyAlignment="1" applyProtection="1">
      <alignment horizontal="center"/>
    </xf>
    <xf numFmtId="1" fontId="91" fillId="0" borderId="0" xfId="15" applyNumberFormat="1" applyFont="1" applyProtection="1">
      <protection locked="0"/>
    </xf>
    <xf numFmtId="0" fontId="82" fillId="0" borderId="58" xfId="12" applyFont="1" applyFill="1" applyBorder="1" applyAlignment="1">
      <alignment vertical="center"/>
    </xf>
    <xf numFmtId="3" fontId="4" fillId="2" borderId="12" xfId="15" applyNumberFormat="1" applyFont="1" applyFill="1" applyBorder="1" applyAlignment="1" applyProtection="1">
      <alignment horizontal="center"/>
      <protection locked="0"/>
    </xf>
    <xf numFmtId="3" fontId="4" fillId="2" borderId="5" xfId="15" applyNumberFormat="1" applyFont="1" applyFill="1" applyBorder="1" applyAlignment="1" applyProtection="1">
      <alignment horizontal="center"/>
      <protection locked="0"/>
    </xf>
    <xf numFmtId="3" fontId="4" fillId="2" borderId="38" xfId="15" applyNumberFormat="1" applyFont="1" applyFill="1" applyBorder="1" applyAlignment="1" applyProtection="1">
      <alignment horizontal="center"/>
      <protection locked="0"/>
    </xf>
    <xf numFmtId="0" fontId="82" fillId="0" borderId="59" xfId="12" applyFont="1" applyFill="1" applyBorder="1" applyAlignment="1">
      <alignment vertical="center"/>
    </xf>
    <xf numFmtId="3" fontId="4" fillId="2" borderId="4" xfId="15" applyNumberFormat="1" applyFont="1" applyFill="1" applyBorder="1" applyAlignment="1" applyProtection="1">
      <alignment horizontal="center"/>
      <protection locked="0"/>
    </xf>
    <xf numFmtId="3" fontId="4" fillId="2" borderId="6" xfId="15" applyNumberFormat="1" applyFont="1" applyFill="1" applyBorder="1" applyAlignment="1" applyProtection="1">
      <alignment horizontal="center"/>
      <protection locked="0"/>
    </xf>
    <xf numFmtId="3" fontId="4" fillId="2" borderId="34" xfId="15" applyNumberFormat="1" applyFont="1" applyFill="1" applyBorder="1" applyAlignment="1" applyProtection="1">
      <alignment horizontal="center"/>
      <protection locked="0"/>
    </xf>
    <xf numFmtId="0" fontId="82" fillId="0" borderId="60" xfId="12" applyFont="1" applyFill="1" applyBorder="1" applyAlignment="1">
      <alignment vertical="center"/>
    </xf>
    <xf numFmtId="1" fontId="4" fillId="0" borderId="61" xfId="15" applyNumberFormat="1" applyFont="1" applyFill="1" applyBorder="1" applyAlignment="1" applyProtection="1">
      <alignment horizontal="center"/>
      <protection locked="0"/>
    </xf>
    <xf numFmtId="1" fontId="4" fillId="0" borderId="47" xfId="15" applyNumberFormat="1" applyFont="1" applyFill="1" applyBorder="1" applyAlignment="1" applyProtection="1">
      <alignment horizontal="center"/>
      <protection locked="0"/>
    </xf>
    <xf numFmtId="1" fontId="4" fillId="0" borderId="46" xfId="15" applyNumberFormat="1" applyFont="1" applyFill="1" applyBorder="1" applyAlignment="1" applyProtection="1">
      <alignment horizontal="center"/>
      <protection locked="0"/>
    </xf>
    <xf numFmtId="3" fontId="4" fillId="2" borderId="47" xfId="15" applyNumberFormat="1" applyFont="1" applyFill="1" applyBorder="1" applyAlignment="1" applyProtection="1">
      <alignment horizontal="center"/>
      <protection locked="0"/>
    </xf>
    <xf numFmtId="3" fontId="4" fillId="2" borderId="46" xfId="15" applyNumberFormat="1" applyFont="1" applyFill="1" applyBorder="1" applyAlignment="1" applyProtection="1">
      <alignment horizontal="center"/>
      <protection locked="0"/>
    </xf>
    <xf numFmtId="3" fontId="4" fillId="2" borderId="61" xfId="15" applyNumberFormat="1" applyFont="1" applyFill="1" applyBorder="1" applyAlignment="1" applyProtection="1">
      <alignment horizontal="center"/>
      <protection locked="0"/>
    </xf>
    <xf numFmtId="0" fontId="76" fillId="0" borderId="6" xfId="9" applyFont="1" applyFill="1" applyBorder="1" applyAlignment="1">
      <alignment horizontal="center" vertical="center"/>
    </xf>
    <xf numFmtId="0" fontId="76" fillId="0" borderId="6" xfId="9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5" fillId="0" borderId="0" xfId="12" applyFont="1" applyFill="1" applyBorder="1" applyAlignment="1">
      <alignment horizontal="center" vertical="top"/>
    </xf>
    <xf numFmtId="0" fontId="25" fillId="0" borderId="1" xfId="12" applyFont="1" applyFill="1" applyBorder="1" applyAlignment="1">
      <alignment horizontal="right" vertical="top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4" fillId="0" borderId="26" xfId="12" applyFont="1" applyFill="1" applyBorder="1" applyAlignment="1">
      <alignment horizontal="center" vertical="center" wrapText="1"/>
    </xf>
    <xf numFmtId="0" fontId="24" fillId="0" borderId="32" xfId="12" applyFont="1" applyFill="1" applyBorder="1" applyAlignment="1">
      <alignment horizontal="center" vertical="center" wrapText="1"/>
    </xf>
    <xf numFmtId="0" fontId="24" fillId="0" borderId="36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5" fillId="0" borderId="30" xfId="12" applyFont="1" applyFill="1" applyBorder="1" applyAlignment="1">
      <alignment horizontal="center" vertical="center" wrapText="1"/>
    </xf>
    <xf numFmtId="0" fontId="35" fillId="0" borderId="31" xfId="12" applyFont="1" applyFill="1" applyBorder="1" applyAlignment="1">
      <alignment horizontal="center" vertical="center" wrapText="1"/>
    </xf>
    <xf numFmtId="0" fontId="35" fillId="0" borderId="49" xfId="12" applyFont="1" applyFill="1" applyBorder="1" applyAlignment="1">
      <alignment horizontal="center" vertical="center" wrapText="1"/>
    </xf>
    <xf numFmtId="0" fontId="35" fillId="0" borderId="50" xfId="12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0" fontId="29" fillId="0" borderId="35" xfId="12" applyFont="1" applyFill="1" applyBorder="1" applyAlignment="1">
      <alignment horizontal="center" vertical="center" wrapText="1"/>
    </xf>
    <xf numFmtId="0" fontId="35" fillId="0" borderId="52" xfId="12" applyFont="1" applyFill="1" applyBorder="1" applyAlignment="1">
      <alignment horizontal="center" vertical="center" wrapText="1"/>
    </xf>
    <xf numFmtId="0" fontId="35" fillId="0" borderId="51" xfId="12" applyFont="1" applyFill="1" applyBorder="1" applyAlignment="1">
      <alignment horizontal="center" vertical="center" wrapText="1"/>
    </xf>
    <xf numFmtId="0" fontId="35" fillId="0" borderId="53" xfId="12" applyFont="1" applyFill="1" applyBorder="1" applyAlignment="1">
      <alignment horizontal="center" vertical="center" wrapText="1"/>
    </xf>
    <xf numFmtId="0" fontId="42" fillId="0" borderId="34" xfId="12" applyFont="1" applyFill="1" applyBorder="1" applyAlignment="1">
      <alignment horizontal="center" vertical="center" wrapText="1"/>
    </xf>
    <xf numFmtId="0" fontId="42" fillId="0" borderId="4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6" applyNumberFormat="1" applyFont="1" applyFill="1" applyBorder="1" applyAlignment="1" applyProtection="1">
      <alignment horizontal="center"/>
      <protection locked="0"/>
    </xf>
    <xf numFmtId="1" fontId="13" fillId="0" borderId="32" xfId="6" applyNumberFormat="1" applyFont="1" applyFill="1" applyBorder="1" applyAlignment="1" applyProtection="1">
      <alignment horizontal="center"/>
      <protection locked="0"/>
    </xf>
    <xf numFmtId="1" fontId="13" fillId="0" borderId="36" xfId="6" applyNumberFormat="1" applyFont="1" applyFill="1" applyBorder="1" applyAlignment="1" applyProtection="1">
      <alignment horizontal="center"/>
      <protection locked="0"/>
    </xf>
    <xf numFmtId="0" fontId="35" fillId="0" borderId="26" xfId="12" applyFont="1" applyFill="1" applyBorder="1" applyAlignment="1">
      <alignment horizontal="center" vertical="center" wrapText="1"/>
    </xf>
    <xf numFmtId="0" fontId="35" fillId="0" borderId="27" xfId="12" applyFont="1" applyFill="1" applyBorder="1" applyAlignment="1">
      <alignment horizontal="center" vertical="center" wrapText="1"/>
    </xf>
    <xf numFmtId="0" fontId="35" fillId="0" borderId="28" xfId="12" applyFont="1" applyFill="1" applyBorder="1" applyAlignment="1">
      <alignment horizontal="center" vertical="center" wrapText="1"/>
    </xf>
    <xf numFmtId="0" fontId="35" fillId="0" borderId="32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33" xfId="12" applyFont="1" applyFill="1" applyBorder="1" applyAlignment="1">
      <alignment horizontal="center" vertical="center" wrapText="1"/>
    </xf>
    <xf numFmtId="0" fontId="35" fillId="0" borderId="36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37" xfId="12" applyFont="1" applyFill="1" applyBorder="1" applyAlignment="1">
      <alignment horizontal="center" vertical="center" wrapText="1"/>
    </xf>
    <xf numFmtId="1" fontId="12" fillId="0" borderId="2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29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34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5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28" xfId="6" applyNumberFormat="1" applyFont="1" applyFill="1" applyBorder="1" applyAlignment="1" applyProtection="1">
      <alignment horizontal="center" vertical="center" wrapText="1"/>
    </xf>
    <xf numFmtId="1" fontId="12" fillId="0" borderId="32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36" xfId="6" applyNumberFormat="1" applyFont="1" applyFill="1" applyBorder="1" applyAlignment="1" applyProtection="1">
      <alignment horizontal="center" vertical="center" wrapText="1"/>
    </xf>
    <xf numFmtId="1" fontId="12" fillId="0" borderId="37" xfId="6" applyNumberFormat="1" applyFont="1" applyFill="1" applyBorder="1" applyAlignment="1" applyProtection="1">
      <alignment horizontal="center" vertical="center" wrapText="1"/>
    </xf>
    <xf numFmtId="1" fontId="12" fillId="0" borderId="2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7" xfId="15" applyNumberFormat="1" applyFont="1" applyFill="1" applyBorder="1" applyAlignment="1" applyProtection="1">
      <alignment horizontal="center" vertical="center" wrapText="1"/>
    </xf>
    <xf numFmtId="1" fontId="12" fillId="0" borderId="28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37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2" fillId="2" borderId="26" xfId="15" applyNumberFormat="1" applyFont="1" applyFill="1" applyBorder="1" applyAlignment="1" applyProtection="1">
      <alignment horizontal="center" vertical="center" wrapText="1"/>
    </xf>
    <xf numFmtId="1" fontId="12" fillId="2" borderId="27" xfId="15" applyNumberFormat="1" applyFont="1" applyFill="1" applyBorder="1" applyAlignment="1" applyProtection="1">
      <alignment horizontal="center" vertical="center" wrapText="1"/>
    </xf>
    <xf numFmtId="1" fontId="12" fillId="2" borderId="28" xfId="15" applyNumberFormat="1" applyFont="1" applyFill="1" applyBorder="1" applyAlignment="1" applyProtection="1">
      <alignment horizontal="center" vertical="center" wrapText="1"/>
    </xf>
    <xf numFmtId="1" fontId="12" fillId="2" borderId="36" xfId="15" applyNumberFormat="1" applyFont="1" applyFill="1" applyBorder="1" applyAlignment="1" applyProtection="1">
      <alignment horizontal="center" vertical="center" wrapText="1"/>
    </xf>
    <xf numFmtId="1" fontId="12" fillId="2" borderId="1" xfId="15" applyNumberFormat="1" applyFont="1" applyFill="1" applyBorder="1" applyAlignment="1" applyProtection="1">
      <alignment horizontal="center" vertical="center" wrapText="1"/>
    </xf>
    <xf numFmtId="1" fontId="12" fillId="2" borderId="37" xfId="15" applyNumberFormat="1" applyFont="1" applyFill="1" applyBorder="1" applyAlignment="1" applyProtection="1">
      <alignment horizontal="center" vertical="center" wrapText="1"/>
    </xf>
    <xf numFmtId="1" fontId="12" fillId="2" borderId="29" xfId="15" applyNumberFormat="1" applyFont="1" applyFill="1" applyBorder="1" applyAlignment="1" applyProtection="1">
      <alignment horizontal="center" vertical="center" wrapText="1"/>
    </xf>
    <xf numFmtId="1" fontId="12" fillId="2" borderId="30" xfId="15" applyNumberFormat="1" applyFont="1" applyFill="1" applyBorder="1" applyAlignment="1" applyProtection="1">
      <alignment horizontal="center" vertical="center" wrapText="1"/>
    </xf>
    <xf numFmtId="1" fontId="12" fillId="2" borderId="31" xfId="15" applyNumberFormat="1" applyFont="1" applyFill="1" applyBorder="1" applyAlignment="1" applyProtection="1">
      <alignment horizontal="center" vertical="center" wrapText="1"/>
    </xf>
    <xf numFmtId="1" fontId="12" fillId="2" borderId="34" xfId="15" applyNumberFormat="1" applyFont="1" applyFill="1" applyBorder="1" applyAlignment="1" applyProtection="1">
      <alignment horizontal="center" vertical="center" wrapText="1"/>
    </xf>
    <xf numFmtId="1" fontId="12" fillId="2" borderId="6" xfId="15" applyNumberFormat="1" applyFont="1" applyFill="1" applyBorder="1" applyAlignment="1" applyProtection="1">
      <alignment horizontal="center" vertical="center" wrapText="1"/>
    </xf>
    <xf numFmtId="1" fontId="12" fillId="2" borderId="35" xfId="15" applyNumberFormat="1" applyFont="1" applyFill="1" applyBorder="1" applyAlignment="1" applyProtection="1">
      <alignment horizontal="center" vertical="center" wrapText="1"/>
    </xf>
    <xf numFmtId="1" fontId="13" fillId="0" borderId="55" xfId="15" applyNumberFormat="1" applyFont="1" applyBorder="1" applyAlignment="1" applyProtection="1">
      <alignment horizontal="center"/>
      <protection locked="0"/>
    </xf>
    <xf numFmtId="1" fontId="13" fillId="0" borderId="57" xfId="15" applyNumberFormat="1" applyFont="1" applyBorder="1" applyAlignment="1" applyProtection="1">
      <alignment horizontal="center"/>
      <protection locked="0"/>
    </xf>
    <xf numFmtId="1" fontId="13" fillId="0" borderId="58" xfId="15" applyNumberFormat="1" applyFont="1" applyBorder="1" applyAlignment="1" applyProtection="1">
      <alignment horizontal="center"/>
      <protection locked="0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6" xfId="15" applyNumberFormat="1" applyFont="1" applyFill="1" applyBorder="1" applyAlignment="1" applyProtection="1">
      <alignment horizontal="center" vertical="center" wrapText="1"/>
    </xf>
    <xf numFmtId="1" fontId="12" fillId="2" borderId="56" xfId="15" applyNumberFormat="1" applyFont="1" applyFill="1" applyBorder="1" applyAlignment="1" applyProtection="1">
      <alignment horizontal="center" vertical="center" wrapText="1"/>
    </xf>
    <xf numFmtId="1" fontId="12" fillId="2" borderId="8" xfId="15" applyNumberFormat="1" applyFont="1" applyFill="1" applyBorder="1" applyAlignment="1" applyProtection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3" fontId="90" fillId="0" borderId="0" xfId="12" applyNumberFormat="1" applyFont="1" applyFill="1" applyAlignment="1">
      <alignment vertical="center"/>
    </xf>
    <xf numFmtId="0" fontId="90" fillId="0" borderId="0" xfId="12" applyFont="1" applyFill="1" applyAlignment="1">
      <alignment vertical="center"/>
    </xf>
    <xf numFmtId="3" fontId="32" fillId="0" borderId="0" xfId="12" applyNumberFormat="1" applyFont="1" applyFill="1" applyAlignment="1">
      <alignment vertical="center"/>
    </xf>
    <xf numFmtId="166" fontId="5" fillId="2" borderId="6" xfId="7" applyNumberFormat="1" applyFont="1" applyFill="1" applyBorder="1" applyAlignment="1">
      <alignment horizontal="center" vertical="center" wrapText="1"/>
    </xf>
    <xf numFmtId="1" fontId="77" fillId="0" borderId="0" xfId="6" applyNumberFormat="1" applyFont="1" applyFill="1" applyAlignment="1" applyProtection="1">
      <alignment vertical="center"/>
      <protection locked="0"/>
    </xf>
    <xf numFmtId="1" fontId="13" fillId="0" borderId="55" xfId="6" applyNumberFormat="1" applyFont="1" applyFill="1" applyBorder="1" applyAlignment="1" applyProtection="1">
      <alignment horizontal="center"/>
      <protection locked="0"/>
    </xf>
    <xf numFmtId="1" fontId="12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7" xfId="6" applyNumberFormat="1" applyFont="1" applyFill="1" applyBorder="1" applyAlignment="1" applyProtection="1">
      <alignment horizontal="center"/>
      <protection locked="0"/>
    </xf>
    <xf numFmtId="1" fontId="12" fillId="0" borderId="3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7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8" xfId="6" applyNumberFormat="1" applyFont="1" applyFill="1" applyBorder="1" applyAlignment="1" applyProtection="1">
      <alignment horizontal="center"/>
      <protection locked="0"/>
    </xf>
    <xf numFmtId="0" fontId="22" fillId="0" borderId="59" xfId="14" applyFont="1" applyFill="1" applyBorder="1" applyAlignment="1">
      <alignment horizontal="center" vertical="center"/>
    </xf>
    <xf numFmtId="1" fontId="76" fillId="0" borderId="4" xfId="14" applyNumberFormat="1" applyFont="1" applyFill="1" applyBorder="1" applyAlignment="1">
      <alignment horizontal="center" vertical="center"/>
    </xf>
    <xf numFmtId="1" fontId="76" fillId="0" borderId="6" xfId="14" applyNumberFormat="1" applyFont="1" applyFill="1" applyBorder="1" applyAlignment="1">
      <alignment horizontal="center" vertical="center"/>
    </xf>
    <xf numFmtId="1" fontId="76" fillId="0" borderId="3" xfId="14" applyNumberFormat="1" applyFont="1" applyFill="1" applyBorder="1" applyAlignment="1">
      <alignment horizontal="center" vertical="center"/>
    </xf>
    <xf numFmtId="1" fontId="76" fillId="0" borderId="34" xfId="14" applyNumberFormat="1" applyFont="1" applyFill="1" applyBorder="1" applyAlignment="1">
      <alignment horizontal="center" vertical="center"/>
    </xf>
    <xf numFmtId="1" fontId="76" fillId="0" borderId="35" xfId="14" applyNumberFormat="1" applyFont="1" applyFill="1" applyBorder="1" applyAlignment="1">
      <alignment horizontal="center" vertical="center"/>
    </xf>
    <xf numFmtId="165" fontId="87" fillId="0" borderId="62" xfId="12" applyNumberFormat="1" applyFont="1" applyFill="1" applyBorder="1" applyAlignment="1">
      <alignment horizontal="center" vertical="center"/>
    </xf>
    <xf numFmtId="0" fontId="20" fillId="0" borderId="59" xfId="14" applyFont="1" applyFill="1" applyBorder="1" applyAlignment="1">
      <alignment horizontal="left"/>
    </xf>
    <xf numFmtId="0" fontId="20" fillId="0" borderId="60" xfId="14" applyFont="1" applyFill="1" applyBorder="1" applyAlignment="1">
      <alignment horizontal="left"/>
    </xf>
    <xf numFmtId="0" fontId="92" fillId="0" borderId="0" xfId="8" applyFont="1" applyFill="1" applyAlignment="1">
      <alignment horizontal="center" vertical="top" wrapText="1"/>
    </xf>
    <xf numFmtId="0" fontId="93" fillId="0" borderId="0" xfId="8" applyFont="1" applyFill="1" applyAlignment="1">
      <alignment horizontal="right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1" fontId="92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/>
    </xf>
    <xf numFmtId="1" fontId="4" fillId="0" borderId="0" xfId="6" applyNumberFormat="1" applyFont="1" applyFill="1" applyProtection="1"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3" fontId="86" fillId="0" borderId="6" xfId="128" applyNumberFormat="1" applyFont="1" applyFill="1" applyBorder="1" applyAlignment="1" applyProtection="1">
      <alignment horizontal="center" vertical="center"/>
      <protection locked="0"/>
    </xf>
    <xf numFmtId="3" fontId="88" fillId="0" borderId="6" xfId="12" applyNumberFormat="1" applyFont="1" applyFill="1" applyBorder="1" applyAlignment="1">
      <alignment horizontal="left" vertical="center"/>
    </xf>
    <xf numFmtId="1" fontId="13" fillId="0" borderId="55" xfId="15" applyNumberFormat="1" applyFont="1" applyBorder="1" applyAlignment="1" applyProtection="1">
      <protection locked="0"/>
    </xf>
    <xf numFmtId="1" fontId="13" fillId="0" borderId="57" xfId="15" applyNumberFormat="1" applyFont="1" applyBorder="1" applyAlignment="1" applyProtection="1">
      <protection locked="0"/>
    </xf>
    <xf numFmtId="1" fontId="13" fillId="0" borderId="58" xfId="15" applyNumberFormat="1" applyFont="1" applyBorder="1" applyAlignment="1" applyProtection="1">
      <protection locked="0"/>
    </xf>
  </cellXfs>
  <cellStyles count="129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%20&#1048;&#1085;&#1092;-&#1094;&#1080;&#1103;\PORTAL\&#1057;&#1058;&#1040;&#1058;.%20&#1030;&#1053;&#1060;._&#1053;&#1072;&#1076;&#1072;&#1085;&#1085;&#1103;%20&#1087;&#1086;&#1089;&#1083;&#1091;&#1075;%20&#1040;&#1058;&#1054;%20(&#1054;&#1054;&#1057;)\2021%20PORTAL%20&#1040;&#1058;&#1054;\04,2021&#1040;&#1058;&#1054;\okremi_kategoriyi_04_2021_p%20(05)%20&#1044;&#1054;&#1062;&#1047;%20&#1074;&#1082;&#1083;%205;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%20&#1048;&#1085;&#1092;-&#1094;&#1080;&#1103;\PORTAL\&#1057;&#1058;&#1040;&#1058;.%20&#1030;&#1053;&#1060;._&#1047;&#1072;&#1081;&#1085;&#1103;&#1090;&#1110;&#1089;&#1090;&#1100;%20&#1090;&#1072;%20&#1073;&#1077;&#1079;&#1088;&#1086;&#1073;&#1110;&#1090;&#1090;&#1103;.%20&#1052;&#1110;&#1089;&#1094;&#1077;%20&#1087;&#1088;&#1086;&#1078;&#1080;&#1074;&#1072;&#1085;&#1085;&#1103;\2021%20PORTAL%20&#1052;&#1110;&#1089;&#1094;&#1077;%20&#1087;&#1088;&#1086;&#1078;&#1080;&#1074;&#1072;&#1085;&#1085;&#1103;\04,2021%20&#1052;&#1110;&#1089;&#1095;&#1077;%20&#1087;&#1088;&#1086;&#1078;-&#1085;&#1103;\okremi_kategoriyi_04_2021_p%20(05)%20&#1044;&#1054;&#1062;&#1047;%20%20&#1074;&#1082;&#1083;%2014;15;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 refreshError="1"/>
      <sheetData sheetId="1">
        <row r="8">
          <cell r="B8">
            <v>454</v>
          </cell>
          <cell r="C8">
            <v>605</v>
          </cell>
          <cell r="D8">
            <v>133.25991189427313</v>
          </cell>
          <cell r="E8">
            <v>353</v>
          </cell>
          <cell r="F8">
            <v>491</v>
          </cell>
          <cell r="G8">
            <v>139.09348441926346</v>
          </cell>
          <cell r="H8">
            <v>60</v>
          </cell>
          <cell r="I8">
            <v>93</v>
          </cell>
          <cell r="J8">
            <v>155</v>
          </cell>
          <cell r="K8">
            <v>23</v>
          </cell>
          <cell r="L8">
            <v>10</v>
          </cell>
          <cell r="M8">
            <v>43.478260869565219</v>
          </cell>
          <cell r="N8">
            <v>26</v>
          </cell>
          <cell r="O8">
            <v>10</v>
          </cell>
          <cell r="P8">
            <v>38.461538461538467</v>
          </cell>
          <cell r="Q8">
            <v>299</v>
          </cell>
          <cell r="R8">
            <v>416</v>
          </cell>
          <cell r="S8">
            <v>139.13043478260869</v>
          </cell>
          <cell r="T8">
            <v>329</v>
          </cell>
          <cell r="U8">
            <v>371</v>
          </cell>
          <cell r="V8">
            <v>112.7659574468085</v>
          </cell>
          <cell r="W8">
            <v>248</v>
          </cell>
          <cell r="X8">
            <v>260</v>
          </cell>
          <cell r="Y8">
            <v>104.83870967741935</v>
          </cell>
          <cell r="Z8">
            <v>230</v>
          </cell>
          <cell r="AA8">
            <v>242</v>
          </cell>
          <cell r="AB8">
            <v>105.21739130434781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5"/>
      <sheetName val="16"/>
    </sheetNames>
    <sheetDataSet>
      <sheetData sheetId="0"/>
      <sheetData sheetId="1">
        <row r="8">
          <cell r="B8">
            <v>50648</v>
          </cell>
          <cell r="C8">
            <v>48333</v>
          </cell>
          <cell r="D8">
            <v>95.429237087347971</v>
          </cell>
          <cell r="E8">
            <v>20691</v>
          </cell>
          <cell r="F8">
            <v>20428</v>
          </cell>
          <cell r="G8">
            <v>98.728915953796331</v>
          </cell>
          <cell r="H8">
            <v>5797</v>
          </cell>
          <cell r="I8">
            <v>5406</v>
          </cell>
          <cell r="J8">
            <v>93.255131964809379</v>
          </cell>
          <cell r="K8">
            <v>1768</v>
          </cell>
          <cell r="L8">
            <v>1340</v>
          </cell>
          <cell r="M8">
            <v>75.791855203619903</v>
          </cell>
          <cell r="N8">
            <v>2671</v>
          </cell>
          <cell r="O8">
            <v>1763</v>
          </cell>
          <cell r="P8">
            <v>66.00524148259079</v>
          </cell>
          <cell r="Q8">
            <v>15955</v>
          </cell>
          <cell r="R8">
            <v>17264</v>
          </cell>
          <cell r="S8">
            <v>108.204324663115</v>
          </cell>
          <cell r="T8">
            <v>41999</v>
          </cell>
          <cell r="U8">
            <v>36248</v>
          </cell>
          <cell r="V8">
            <v>86.306816828972117</v>
          </cell>
          <cell r="W8">
            <v>15071</v>
          </cell>
          <cell r="X8">
            <v>10212</v>
          </cell>
          <cell r="Y8">
            <v>67.759272775529169</v>
          </cell>
          <cell r="Z8">
            <v>12542</v>
          </cell>
          <cell r="AA8">
            <v>8605</v>
          </cell>
          <cell r="AB8">
            <v>68.609472173497053</v>
          </cell>
        </row>
      </sheetData>
      <sheetData sheetId="2">
        <row r="8">
          <cell r="B8">
            <v>10858</v>
          </cell>
          <cell r="C8">
            <v>16423</v>
          </cell>
          <cell r="D8">
            <v>151.25253269478725</v>
          </cell>
          <cell r="E8">
            <v>4826</v>
          </cell>
          <cell r="F8">
            <v>7497</v>
          </cell>
          <cell r="G8">
            <v>155.34604227103191</v>
          </cell>
          <cell r="H8">
            <v>1733</v>
          </cell>
          <cell r="I8">
            <v>2518</v>
          </cell>
          <cell r="J8">
            <v>145.29717253317946</v>
          </cell>
          <cell r="K8">
            <v>823</v>
          </cell>
          <cell r="L8">
            <v>1062</v>
          </cell>
          <cell r="M8">
            <v>129.04009720534631</v>
          </cell>
          <cell r="N8">
            <v>1036</v>
          </cell>
          <cell r="O8">
            <v>909</v>
          </cell>
          <cell r="P8">
            <v>87.74131274131274</v>
          </cell>
          <cell r="Q8">
            <v>3777</v>
          </cell>
          <cell r="R8">
            <v>6593</v>
          </cell>
          <cell r="S8">
            <v>174.55652634365899</v>
          </cell>
          <cell r="T8">
            <v>8515</v>
          </cell>
          <cell r="U8">
            <v>11518</v>
          </cell>
          <cell r="V8">
            <v>135.26717557251908</v>
          </cell>
          <cell r="W8">
            <v>3141</v>
          </cell>
          <cell r="X8">
            <v>3694</v>
          </cell>
          <cell r="Y8">
            <v>117.60585800700414</v>
          </cell>
          <cell r="Z8">
            <v>2644</v>
          </cell>
          <cell r="AA8">
            <v>3118</v>
          </cell>
          <cell r="AB8">
            <v>117.92738275340393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Normal="100" zoomScaleSheetLayoutView="80" workbookViewId="0">
      <selection activeCell="C3" sqref="C3:C4"/>
    </sheetView>
  </sheetViews>
  <sheetFormatPr defaultColWidth="8" defaultRowHeight="12.75"/>
  <cols>
    <col min="1" max="1" width="61.28515625" style="3" customWidth="1"/>
    <col min="2" max="3" width="24.42578125" style="26" customWidth="1"/>
    <col min="4" max="5" width="11.5703125" style="3" customWidth="1"/>
    <col min="6" max="16384" width="8" style="3"/>
  </cols>
  <sheetData>
    <row r="1" spans="1:11" ht="78" customHeight="1">
      <c r="A1" s="236" t="s">
        <v>129</v>
      </c>
      <c r="B1" s="236"/>
      <c r="C1" s="236"/>
      <c r="D1" s="236"/>
      <c r="E1" s="236"/>
    </row>
    <row r="2" spans="1:11" ht="17.25" customHeight="1">
      <c r="A2" s="236"/>
      <c r="B2" s="236"/>
      <c r="C2" s="236"/>
      <c r="D2" s="236"/>
      <c r="E2" s="236"/>
    </row>
    <row r="3" spans="1:11" s="4" customFormat="1" ht="23.25" customHeight="1">
      <c r="A3" s="241" t="s">
        <v>0</v>
      </c>
      <c r="B3" s="237" t="s">
        <v>130</v>
      </c>
      <c r="C3" s="237" t="s">
        <v>131</v>
      </c>
      <c r="D3" s="239" t="s">
        <v>2</v>
      </c>
      <c r="E3" s="240"/>
    </row>
    <row r="4" spans="1:11" s="4" customFormat="1" ht="27.75" customHeight="1">
      <c r="A4" s="242"/>
      <c r="B4" s="238"/>
      <c r="C4" s="238"/>
      <c r="D4" s="5" t="s">
        <v>3</v>
      </c>
      <c r="E4" s="6" t="s">
        <v>4</v>
      </c>
    </row>
    <row r="5" spans="1:11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10</v>
      </c>
      <c r="B6" s="11">
        <v>10.234</v>
      </c>
      <c r="C6" s="11">
        <v>9.3460000000000001</v>
      </c>
      <c r="D6" s="12">
        <f>C6/B6*100</f>
        <v>91.323040844244673</v>
      </c>
      <c r="E6" s="13">
        <f>C6-B6</f>
        <v>-0.8879999999999999</v>
      </c>
      <c r="K6" s="15"/>
    </row>
    <row r="7" spans="1:11" s="4" customFormat="1" ht="31.5" customHeight="1">
      <c r="A7" s="10" t="s">
        <v>11</v>
      </c>
      <c r="B7" s="11">
        <v>4.5709999999999997</v>
      </c>
      <c r="C7" s="11">
        <v>4.6580000000000004</v>
      </c>
      <c r="D7" s="12">
        <f t="shared" ref="D7:D11" si="0">C7/B7*100</f>
        <v>101.90330343469702</v>
      </c>
      <c r="E7" s="13">
        <f t="shared" ref="E7:E11" si="1">C7-B7</f>
        <v>8.7000000000000632E-2</v>
      </c>
      <c r="K7" s="15"/>
    </row>
    <row r="8" spans="1:11" s="4" customFormat="1" ht="45" customHeight="1">
      <c r="A8" s="17" t="s">
        <v>132</v>
      </c>
      <c r="B8" s="139">
        <v>742</v>
      </c>
      <c r="C8" s="139">
        <v>741</v>
      </c>
      <c r="D8" s="12">
        <f t="shared" si="0"/>
        <v>99.865229110512132</v>
      </c>
      <c r="E8" s="136">
        <f t="shared" si="1"/>
        <v>-1</v>
      </c>
      <c r="K8" s="15"/>
    </row>
    <row r="9" spans="1:11" s="4" customFormat="1" ht="35.25" customHeight="1">
      <c r="A9" s="18" t="s">
        <v>124</v>
      </c>
      <c r="B9" s="139">
        <v>450</v>
      </c>
      <c r="C9" s="139">
        <v>280</v>
      </c>
      <c r="D9" s="12">
        <f t="shared" si="0"/>
        <v>62.222222222222221</v>
      </c>
      <c r="E9" s="136">
        <f t="shared" si="1"/>
        <v>-170</v>
      </c>
      <c r="K9" s="15"/>
    </row>
    <row r="10" spans="1:11" s="4" customFormat="1" ht="45.75" customHeight="1">
      <c r="A10" s="18" t="s">
        <v>43</v>
      </c>
      <c r="B10" s="139">
        <v>786</v>
      </c>
      <c r="C10" s="139">
        <v>414</v>
      </c>
      <c r="D10" s="12">
        <f t="shared" si="0"/>
        <v>52.671755725190842</v>
      </c>
      <c r="E10" s="136">
        <f t="shared" si="1"/>
        <v>-372</v>
      </c>
      <c r="K10" s="15"/>
    </row>
    <row r="11" spans="1:11" s="4" customFormat="1" ht="55.5" customHeight="1">
      <c r="A11" s="18" t="s">
        <v>14</v>
      </c>
      <c r="B11" s="11">
        <v>3.8159999999999998</v>
      </c>
      <c r="C11" s="11">
        <v>3.9649999999999999</v>
      </c>
      <c r="D11" s="12">
        <f t="shared" si="0"/>
        <v>103.90461215932913</v>
      </c>
      <c r="E11" s="13">
        <f t="shared" si="1"/>
        <v>0.14900000000000002</v>
      </c>
      <c r="K11" s="15"/>
    </row>
    <row r="12" spans="1:11" s="4" customFormat="1" ht="12.75" customHeight="1">
      <c r="A12" s="243" t="s">
        <v>15</v>
      </c>
      <c r="B12" s="244"/>
      <c r="C12" s="244"/>
      <c r="D12" s="244"/>
      <c r="E12" s="352"/>
      <c r="K12" s="15"/>
    </row>
    <row r="13" spans="1:11" s="4" customFormat="1" ht="15" customHeight="1">
      <c r="A13" s="245"/>
      <c r="B13" s="246"/>
      <c r="C13" s="246"/>
      <c r="D13" s="246"/>
      <c r="E13" s="353"/>
      <c r="K13" s="15"/>
    </row>
    <row r="14" spans="1:11" s="4" customFormat="1" ht="24" customHeight="1">
      <c r="A14" s="241" t="s">
        <v>0</v>
      </c>
      <c r="B14" s="247" t="s">
        <v>126</v>
      </c>
      <c r="C14" s="247" t="s">
        <v>127</v>
      </c>
      <c r="D14" s="239" t="s">
        <v>2</v>
      </c>
      <c r="E14" s="240"/>
      <c r="K14" s="15"/>
    </row>
    <row r="15" spans="1:11" ht="35.25" customHeight="1">
      <c r="A15" s="242"/>
      <c r="B15" s="247"/>
      <c r="C15" s="247"/>
      <c r="D15" s="5" t="s">
        <v>3</v>
      </c>
      <c r="E15" s="6" t="s">
        <v>7</v>
      </c>
      <c r="K15" s="15"/>
    </row>
    <row r="16" spans="1:11" ht="24" customHeight="1">
      <c r="A16" s="10" t="s">
        <v>10</v>
      </c>
      <c r="B16" s="20">
        <v>8.3819999999999997</v>
      </c>
      <c r="C16" s="20">
        <v>7.0309999999999997</v>
      </c>
      <c r="D16" s="21">
        <f>C16/B16*100</f>
        <v>83.882128370317346</v>
      </c>
      <c r="E16" s="22">
        <f>C16-B16</f>
        <v>-1.351</v>
      </c>
      <c r="K16" s="15"/>
    </row>
    <row r="17" spans="1:11" ht="25.5" customHeight="1">
      <c r="A17" s="1" t="s">
        <v>11</v>
      </c>
      <c r="B17" s="2">
        <v>3.0070000000000001</v>
      </c>
      <c r="C17" s="2">
        <v>2.5299999999999998</v>
      </c>
      <c r="D17" s="21">
        <f t="shared" ref="D17:D18" si="2">C17/B17*100</f>
        <v>84.137013634851996</v>
      </c>
      <c r="E17" s="22">
        <f t="shared" ref="E17:E18" si="3">C17-B17</f>
        <v>-0.47700000000000031</v>
      </c>
      <c r="K17" s="15"/>
    </row>
    <row r="18" spans="1:11" ht="30" customHeight="1">
      <c r="A18" s="1" t="s">
        <v>6</v>
      </c>
      <c r="B18" s="2">
        <v>2.5910000000000002</v>
      </c>
      <c r="C18" s="2">
        <v>2.1869999999999998</v>
      </c>
      <c r="D18" s="21">
        <f t="shared" si="2"/>
        <v>84.407564646854482</v>
      </c>
      <c r="E18" s="22">
        <f t="shared" si="3"/>
        <v>-0.40400000000000036</v>
      </c>
      <c r="K18" s="15"/>
    </row>
    <row r="19" spans="1:11" ht="19.5">
      <c r="C19" s="27"/>
      <c r="D19" s="35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zoomScaleNormal="100" zoomScaleSheetLayoutView="90" workbookViewId="0">
      <selection activeCell="B1" sqref="B1:M1"/>
    </sheetView>
  </sheetViews>
  <sheetFormatPr defaultRowHeight="15.75"/>
  <cols>
    <col min="1" max="1" width="21.28515625" style="68" customWidth="1"/>
    <col min="2" max="3" width="10.7109375" style="68" customWidth="1"/>
    <col min="4" max="4" width="9.5703125" style="68" bestFit="1" customWidth="1"/>
    <col min="5" max="6" width="10.140625" style="67" customWidth="1"/>
    <col min="7" max="7" width="9.5703125" style="69" bestFit="1" customWidth="1"/>
    <col min="8" max="9" width="10.7109375" style="67" customWidth="1"/>
    <col min="10" max="10" width="8.7109375" style="69" bestFit="1" customWidth="1"/>
    <col min="11" max="11" width="8.140625" style="67" customWidth="1"/>
    <col min="12" max="12" width="7.5703125" style="67" customWidth="1"/>
    <col min="13" max="13" width="8.7109375" style="69" bestFit="1" customWidth="1"/>
    <col min="14" max="15" width="9" style="69" customWidth="1"/>
    <col min="16" max="16" width="8.7109375" style="69" bestFit="1" customWidth="1"/>
    <col min="17" max="17" width="8.5703125" style="67" customWidth="1"/>
    <col min="18" max="18" width="9.28515625" style="67" customWidth="1"/>
    <col min="19" max="19" width="9.5703125" style="69" bestFit="1" customWidth="1"/>
    <col min="20" max="21" width="10.140625" style="67" bestFit="1" customWidth="1"/>
    <col min="22" max="22" width="8.7109375" style="69" bestFit="1" customWidth="1"/>
    <col min="23" max="23" width="9.140625" style="67" customWidth="1"/>
    <col min="24" max="24" width="9.5703125" style="67" customWidth="1"/>
    <col min="25" max="25" width="10.42578125" style="69" customWidth="1"/>
    <col min="26" max="27" width="10.42578125" style="67" customWidth="1"/>
    <col min="28" max="28" width="10.42578125" style="69" customWidth="1"/>
    <col min="29" max="31" width="9.140625" style="67"/>
    <col min="32" max="32" width="10.85546875" style="67" bestFit="1" customWidth="1"/>
    <col min="33" max="253" width="9.140625" style="67"/>
    <col min="254" max="254" width="18.7109375" style="67" customWidth="1"/>
    <col min="255" max="256" width="9.42578125" style="67" customWidth="1"/>
    <col min="257" max="257" width="7.7109375" style="67" customWidth="1"/>
    <col min="258" max="258" width="9.28515625" style="67" customWidth="1"/>
    <col min="259" max="259" width="9.85546875" style="67" customWidth="1"/>
    <col min="260" max="260" width="7.140625" style="67" customWidth="1"/>
    <col min="261" max="261" width="8.5703125" style="67" customWidth="1"/>
    <col min="262" max="262" width="8.85546875" style="67" customWidth="1"/>
    <col min="263" max="263" width="7.140625" style="67" customWidth="1"/>
    <col min="264" max="264" width="9" style="67" customWidth="1"/>
    <col min="265" max="265" width="8.7109375" style="67" customWidth="1"/>
    <col min="266" max="266" width="6.5703125" style="67" customWidth="1"/>
    <col min="267" max="267" width="8.140625" style="67" customWidth="1"/>
    <col min="268" max="268" width="7.5703125" style="67" customWidth="1"/>
    <col min="269" max="269" width="7" style="67" customWidth="1"/>
    <col min="270" max="271" width="8.7109375" style="67" customWidth="1"/>
    <col min="272" max="272" width="7.28515625" style="67" customWidth="1"/>
    <col min="273" max="273" width="8.140625" style="67" customWidth="1"/>
    <col min="274" max="274" width="8.7109375" style="67" customWidth="1"/>
    <col min="275" max="275" width="6.42578125" style="67" customWidth="1"/>
    <col min="276" max="277" width="9.28515625" style="67" customWidth="1"/>
    <col min="278" max="278" width="6.42578125" style="67" customWidth="1"/>
    <col min="279" max="280" width="9.5703125" style="67" customWidth="1"/>
    <col min="281" max="281" width="6.42578125" style="67" customWidth="1"/>
    <col min="282" max="283" width="9.5703125" style="67" customWidth="1"/>
    <col min="284" max="284" width="6.7109375" style="67" customWidth="1"/>
    <col min="285" max="287" width="9.140625" style="67"/>
    <col min="288" max="288" width="10.85546875" style="67" bestFit="1" customWidth="1"/>
    <col min="289" max="509" width="9.140625" style="67"/>
    <col min="510" max="510" width="18.7109375" style="67" customWidth="1"/>
    <col min="511" max="512" width="9.42578125" style="67" customWidth="1"/>
    <col min="513" max="513" width="7.7109375" style="67" customWidth="1"/>
    <col min="514" max="514" width="9.28515625" style="67" customWidth="1"/>
    <col min="515" max="515" width="9.85546875" style="67" customWidth="1"/>
    <col min="516" max="516" width="7.140625" style="67" customWidth="1"/>
    <col min="517" max="517" width="8.5703125" style="67" customWidth="1"/>
    <col min="518" max="518" width="8.85546875" style="67" customWidth="1"/>
    <col min="519" max="519" width="7.140625" style="67" customWidth="1"/>
    <col min="520" max="520" width="9" style="67" customWidth="1"/>
    <col min="521" max="521" width="8.7109375" style="67" customWidth="1"/>
    <col min="522" max="522" width="6.5703125" style="67" customWidth="1"/>
    <col min="523" max="523" width="8.140625" style="67" customWidth="1"/>
    <col min="524" max="524" width="7.5703125" style="67" customWidth="1"/>
    <col min="525" max="525" width="7" style="67" customWidth="1"/>
    <col min="526" max="527" width="8.7109375" style="67" customWidth="1"/>
    <col min="528" max="528" width="7.28515625" style="67" customWidth="1"/>
    <col min="529" max="529" width="8.140625" style="67" customWidth="1"/>
    <col min="530" max="530" width="8.7109375" style="67" customWidth="1"/>
    <col min="531" max="531" width="6.42578125" style="67" customWidth="1"/>
    <col min="532" max="533" width="9.28515625" style="67" customWidth="1"/>
    <col min="534" max="534" width="6.42578125" style="67" customWidth="1"/>
    <col min="535" max="536" width="9.5703125" style="67" customWidth="1"/>
    <col min="537" max="537" width="6.42578125" style="67" customWidth="1"/>
    <col min="538" max="539" width="9.5703125" style="67" customWidth="1"/>
    <col min="540" max="540" width="6.7109375" style="67" customWidth="1"/>
    <col min="541" max="543" width="9.140625" style="67"/>
    <col min="544" max="544" width="10.85546875" style="67" bestFit="1" customWidth="1"/>
    <col min="545" max="765" width="9.140625" style="67"/>
    <col min="766" max="766" width="18.7109375" style="67" customWidth="1"/>
    <col min="767" max="768" width="9.42578125" style="67" customWidth="1"/>
    <col min="769" max="769" width="7.7109375" style="67" customWidth="1"/>
    <col min="770" max="770" width="9.28515625" style="67" customWidth="1"/>
    <col min="771" max="771" width="9.85546875" style="67" customWidth="1"/>
    <col min="772" max="772" width="7.140625" style="67" customWidth="1"/>
    <col min="773" max="773" width="8.5703125" style="67" customWidth="1"/>
    <col min="774" max="774" width="8.85546875" style="67" customWidth="1"/>
    <col min="775" max="775" width="7.140625" style="67" customWidth="1"/>
    <col min="776" max="776" width="9" style="67" customWidth="1"/>
    <col min="777" max="777" width="8.7109375" style="67" customWidth="1"/>
    <col min="778" max="778" width="6.5703125" style="67" customWidth="1"/>
    <col min="779" max="779" width="8.140625" style="67" customWidth="1"/>
    <col min="780" max="780" width="7.5703125" style="67" customWidth="1"/>
    <col min="781" max="781" width="7" style="67" customWidth="1"/>
    <col min="782" max="783" width="8.7109375" style="67" customWidth="1"/>
    <col min="784" max="784" width="7.28515625" style="67" customWidth="1"/>
    <col min="785" max="785" width="8.140625" style="67" customWidth="1"/>
    <col min="786" max="786" width="8.7109375" style="67" customWidth="1"/>
    <col min="787" max="787" width="6.42578125" style="67" customWidth="1"/>
    <col min="788" max="789" width="9.28515625" style="67" customWidth="1"/>
    <col min="790" max="790" width="6.42578125" style="67" customWidth="1"/>
    <col min="791" max="792" width="9.5703125" style="67" customWidth="1"/>
    <col min="793" max="793" width="6.42578125" style="67" customWidth="1"/>
    <col min="794" max="795" width="9.5703125" style="67" customWidth="1"/>
    <col min="796" max="796" width="6.7109375" style="67" customWidth="1"/>
    <col min="797" max="799" width="9.140625" style="67"/>
    <col min="800" max="800" width="10.85546875" style="67" bestFit="1" customWidth="1"/>
    <col min="801" max="1021" width="9.140625" style="67"/>
    <col min="1022" max="1022" width="18.7109375" style="67" customWidth="1"/>
    <col min="1023" max="1024" width="9.42578125" style="67" customWidth="1"/>
    <col min="1025" max="1025" width="7.7109375" style="67" customWidth="1"/>
    <col min="1026" max="1026" width="9.28515625" style="67" customWidth="1"/>
    <col min="1027" max="1027" width="9.85546875" style="67" customWidth="1"/>
    <col min="1028" max="1028" width="7.140625" style="67" customWidth="1"/>
    <col min="1029" max="1029" width="8.5703125" style="67" customWidth="1"/>
    <col min="1030" max="1030" width="8.85546875" style="67" customWidth="1"/>
    <col min="1031" max="1031" width="7.140625" style="67" customWidth="1"/>
    <col min="1032" max="1032" width="9" style="67" customWidth="1"/>
    <col min="1033" max="1033" width="8.7109375" style="67" customWidth="1"/>
    <col min="1034" max="1034" width="6.5703125" style="67" customWidth="1"/>
    <col min="1035" max="1035" width="8.140625" style="67" customWidth="1"/>
    <col min="1036" max="1036" width="7.5703125" style="67" customWidth="1"/>
    <col min="1037" max="1037" width="7" style="67" customWidth="1"/>
    <col min="1038" max="1039" width="8.7109375" style="67" customWidth="1"/>
    <col min="1040" max="1040" width="7.28515625" style="67" customWidth="1"/>
    <col min="1041" max="1041" width="8.140625" style="67" customWidth="1"/>
    <col min="1042" max="1042" width="8.7109375" style="67" customWidth="1"/>
    <col min="1043" max="1043" width="6.42578125" style="67" customWidth="1"/>
    <col min="1044" max="1045" width="9.28515625" style="67" customWidth="1"/>
    <col min="1046" max="1046" width="6.42578125" style="67" customWidth="1"/>
    <col min="1047" max="1048" width="9.5703125" style="67" customWidth="1"/>
    <col min="1049" max="1049" width="6.42578125" style="67" customWidth="1"/>
    <col min="1050" max="1051" width="9.5703125" style="67" customWidth="1"/>
    <col min="1052" max="1052" width="6.7109375" style="67" customWidth="1"/>
    <col min="1053" max="1055" width="9.140625" style="67"/>
    <col min="1056" max="1056" width="10.85546875" style="67" bestFit="1" customWidth="1"/>
    <col min="1057" max="1277" width="9.140625" style="67"/>
    <col min="1278" max="1278" width="18.7109375" style="67" customWidth="1"/>
    <col min="1279" max="1280" width="9.42578125" style="67" customWidth="1"/>
    <col min="1281" max="1281" width="7.7109375" style="67" customWidth="1"/>
    <col min="1282" max="1282" width="9.28515625" style="67" customWidth="1"/>
    <col min="1283" max="1283" width="9.85546875" style="67" customWidth="1"/>
    <col min="1284" max="1284" width="7.140625" style="67" customWidth="1"/>
    <col min="1285" max="1285" width="8.5703125" style="67" customWidth="1"/>
    <col min="1286" max="1286" width="8.85546875" style="67" customWidth="1"/>
    <col min="1287" max="1287" width="7.140625" style="67" customWidth="1"/>
    <col min="1288" max="1288" width="9" style="67" customWidth="1"/>
    <col min="1289" max="1289" width="8.7109375" style="67" customWidth="1"/>
    <col min="1290" max="1290" width="6.5703125" style="67" customWidth="1"/>
    <col min="1291" max="1291" width="8.140625" style="67" customWidth="1"/>
    <col min="1292" max="1292" width="7.5703125" style="67" customWidth="1"/>
    <col min="1293" max="1293" width="7" style="67" customWidth="1"/>
    <col min="1294" max="1295" width="8.7109375" style="67" customWidth="1"/>
    <col min="1296" max="1296" width="7.28515625" style="67" customWidth="1"/>
    <col min="1297" max="1297" width="8.140625" style="67" customWidth="1"/>
    <col min="1298" max="1298" width="8.7109375" style="67" customWidth="1"/>
    <col min="1299" max="1299" width="6.42578125" style="67" customWidth="1"/>
    <col min="1300" max="1301" width="9.28515625" style="67" customWidth="1"/>
    <col min="1302" max="1302" width="6.42578125" style="67" customWidth="1"/>
    <col min="1303" max="1304" width="9.5703125" style="67" customWidth="1"/>
    <col min="1305" max="1305" width="6.42578125" style="67" customWidth="1"/>
    <col min="1306" max="1307" width="9.5703125" style="67" customWidth="1"/>
    <col min="1308" max="1308" width="6.7109375" style="67" customWidth="1"/>
    <col min="1309" max="1311" width="9.140625" style="67"/>
    <col min="1312" max="1312" width="10.85546875" style="67" bestFit="1" customWidth="1"/>
    <col min="1313" max="1533" width="9.140625" style="67"/>
    <col min="1534" max="1534" width="18.7109375" style="67" customWidth="1"/>
    <col min="1535" max="1536" width="9.42578125" style="67" customWidth="1"/>
    <col min="1537" max="1537" width="7.7109375" style="67" customWidth="1"/>
    <col min="1538" max="1538" width="9.28515625" style="67" customWidth="1"/>
    <col min="1539" max="1539" width="9.85546875" style="67" customWidth="1"/>
    <col min="1540" max="1540" width="7.140625" style="67" customWidth="1"/>
    <col min="1541" max="1541" width="8.5703125" style="67" customWidth="1"/>
    <col min="1542" max="1542" width="8.85546875" style="67" customWidth="1"/>
    <col min="1543" max="1543" width="7.140625" style="67" customWidth="1"/>
    <col min="1544" max="1544" width="9" style="67" customWidth="1"/>
    <col min="1545" max="1545" width="8.7109375" style="67" customWidth="1"/>
    <col min="1546" max="1546" width="6.5703125" style="67" customWidth="1"/>
    <col min="1547" max="1547" width="8.140625" style="67" customWidth="1"/>
    <col min="1548" max="1548" width="7.5703125" style="67" customWidth="1"/>
    <col min="1549" max="1549" width="7" style="67" customWidth="1"/>
    <col min="1550" max="1551" width="8.7109375" style="67" customWidth="1"/>
    <col min="1552" max="1552" width="7.28515625" style="67" customWidth="1"/>
    <col min="1553" max="1553" width="8.140625" style="67" customWidth="1"/>
    <col min="1554" max="1554" width="8.7109375" style="67" customWidth="1"/>
    <col min="1555" max="1555" width="6.42578125" style="67" customWidth="1"/>
    <col min="1556" max="1557" width="9.28515625" style="67" customWidth="1"/>
    <col min="1558" max="1558" width="6.42578125" style="67" customWidth="1"/>
    <col min="1559" max="1560" width="9.5703125" style="67" customWidth="1"/>
    <col min="1561" max="1561" width="6.42578125" style="67" customWidth="1"/>
    <col min="1562" max="1563" width="9.5703125" style="67" customWidth="1"/>
    <col min="1564" max="1564" width="6.7109375" style="67" customWidth="1"/>
    <col min="1565" max="1567" width="9.140625" style="67"/>
    <col min="1568" max="1568" width="10.85546875" style="67" bestFit="1" customWidth="1"/>
    <col min="1569" max="1789" width="9.140625" style="67"/>
    <col min="1790" max="1790" width="18.7109375" style="67" customWidth="1"/>
    <col min="1791" max="1792" width="9.42578125" style="67" customWidth="1"/>
    <col min="1793" max="1793" width="7.7109375" style="67" customWidth="1"/>
    <col min="1794" max="1794" width="9.28515625" style="67" customWidth="1"/>
    <col min="1795" max="1795" width="9.85546875" style="67" customWidth="1"/>
    <col min="1796" max="1796" width="7.140625" style="67" customWidth="1"/>
    <col min="1797" max="1797" width="8.5703125" style="67" customWidth="1"/>
    <col min="1798" max="1798" width="8.85546875" style="67" customWidth="1"/>
    <col min="1799" max="1799" width="7.140625" style="67" customWidth="1"/>
    <col min="1800" max="1800" width="9" style="67" customWidth="1"/>
    <col min="1801" max="1801" width="8.7109375" style="67" customWidth="1"/>
    <col min="1802" max="1802" width="6.5703125" style="67" customWidth="1"/>
    <col min="1803" max="1803" width="8.140625" style="67" customWidth="1"/>
    <col min="1804" max="1804" width="7.5703125" style="67" customWidth="1"/>
    <col min="1805" max="1805" width="7" style="67" customWidth="1"/>
    <col min="1806" max="1807" width="8.7109375" style="67" customWidth="1"/>
    <col min="1808" max="1808" width="7.28515625" style="67" customWidth="1"/>
    <col min="1809" max="1809" width="8.140625" style="67" customWidth="1"/>
    <col min="1810" max="1810" width="8.7109375" style="67" customWidth="1"/>
    <col min="1811" max="1811" width="6.42578125" style="67" customWidth="1"/>
    <col min="1812" max="1813" width="9.28515625" style="67" customWidth="1"/>
    <col min="1814" max="1814" width="6.42578125" style="67" customWidth="1"/>
    <col min="1815" max="1816" width="9.5703125" style="67" customWidth="1"/>
    <col min="1817" max="1817" width="6.42578125" style="67" customWidth="1"/>
    <col min="1818" max="1819" width="9.5703125" style="67" customWidth="1"/>
    <col min="1820" max="1820" width="6.7109375" style="67" customWidth="1"/>
    <col min="1821" max="1823" width="9.140625" style="67"/>
    <col min="1824" max="1824" width="10.85546875" style="67" bestFit="1" customWidth="1"/>
    <col min="1825" max="2045" width="9.140625" style="67"/>
    <col min="2046" max="2046" width="18.7109375" style="67" customWidth="1"/>
    <col min="2047" max="2048" width="9.42578125" style="67" customWidth="1"/>
    <col min="2049" max="2049" width="7.7109375" style="67" customWidth="1"/>
    <col min="2050" max="2050" width="9.28515625" style="67" customWidth="1"/>
    <col min="2051" max="2051" width="9.85546875" style="67" customWidth="1"/>
    <col min="2052" max="2052" width="7.140625" style="67" customWidth="1"/>
    <col min="2053" max="2053" width="8.5703125" style="67" customWidth="1"/>
    <col min="2054" max="2054" width="8.85546875" style="67" customWidth="1"/>
    <col min="2055" max="2055" width="7.140625" style="67" customWidth="1"/>
    <col min="2056" max="2056" width="9" style="67" customWidth="1"/>
    <col min="2057" max="2057" width="8.7109375" style="67" customWidth="1"/>
    <col min="2058" max="2058" width="6.5703125" style="67" customWidth="1"/>
    <col min="2059" max="2059" width="8.140625" style="67" customWidth="1"/>
    <col min="2060" max="2060" width="7.5703125" style="67" customWidth="1"/>
    <col min="2061" max="2061" width="7" style="67" customWidth="1"/>
    <col min="2062" max="2063" width="8.7109375" style="67" customWidth="1"/>
    <col min="2064" max="2064" width="7.28515625" style="67" customWidth="1"/>
    <col min="2065" max="2065" width="8.140625" style="67" customWidth="1"/>
    <col min="2066" max="2066" width="8.7109375" style="67" customWidth="1"/>
    <col min="2067" max="2067" width="6.42578125" style="67" customWidth="1"/>
    <col min="2068" max="2069" width="9.28515625" style="67" customWidth="1"/>
    <col min="2070" max="2070" width="6.42578125" style="67" customWidth="1"/>
    <col min="2071" max="2072" width="9.5703125" style="67" customWidth="1"/>
    <col min="2073" max="2073" width="6.42578125" style="67" customWidth="1"/>
    <col min="2074" max="2075" width="9.5703125" style="67" customWidth="1"/>
    <col min="2076" max="2076" width="6.7109375" style="67" customWidth="1"/>
    <col min="2077" max="2079" width="9.140625" style="67"/>
    <col min="2080" max="2080" width="10.85546875" style="67" bestFit="1" customWidth="1"/>
    <col min="2081" max="2301" width="9.140625" style="67"/>
    <col min="2302" max="2302" width="18.7109375" style="67" customWidth="1"/>
    <col min="2303" max="2304" width="9.42578125" style="67" customWidth="1"/>
    <col min="2305" max="2305" width="7.7109375" style="67" customWidth="1"/>
    <col min="2306" max="2306" width="9.28515625" style="67" customWidth="1"/>
    <col min="2307" max="2307" width="9.85546875" style="67" customWidth="1"/>
    <col min="2308" max="2308" width="7.140625" style="67" customWidth="1"/>
    <col min="2309" max="2309" width="8.5703125" style="67" customWidth="1"/>
    <col min="2310" max="2310" width="8.85546875" style="67" customWidth="1"/>
    <col min="2311" max="2311" width="7.140625" style="67" customWidth="1"/>
    <col min="2312" max="2312" width="9" style="67" customWidth="1"/>
    <col min="2313" max="2313" width="8.7109375" style="67" customWidth="1"/>
    <col min="2314" max="2314" width="6.5703125" style="67" customWidth="1"/>
    <col min="2315" max="2315" width="8.140625" style="67" customWidth="1"/>
    <col min="2316" max="2316" width="7.5703125" style="67" customWidth="1"/>
    <col min="2317" max="2317" width="7" style="67" customWidth="1"/>
    <col min="2318" max="2319" width="8.7109375" style="67" customWidth="1"/>
    <col min="2320" max="2320" width="7.28515625" style="67" customWidth="1"/>
    <col min="2321" max="2321" width="8.140625" style="67" customWidth="1"/>
    <col min="2322" max="2322" width="8.7109375" style="67" customWidth="1"/>
    <col min="2323" max="2323" width="6.42578125" style="67" customWidth="1"/>
    <col min="2324" max="2325" width="9.28515625" style="67" customWidth="1"/>
    <col min="2326" max="2326" width="6.42578125" style="67" customWidth="1"/>
    <col min="2327" max="2328" width="9.5703125" style="67" customWidth="1"/>
    <col min="2329" max="2329" width="6.42578125" style="67" customWidth="1"/>
    <col min="2330" max="2331" width="9.5703125" style="67" customWidth="1"/>
    <col min="2332" max="2332" width="6.7109375" style="67" customWidth="1"/>
    <col min="2333" max="2335" width="9.140625" style="67"/>
    <col min="2336" max="2336" width="10.85546875" style="67" bestFit="1" customWidth="1"/>
    <col min="2337" max="2557" width="9.140625" style="67"/>
    <col min="2558" max="2558" width="18.7109375" style="67" customWidth="1"/>
    <col min="2559" max="2560" width="9.42578125" style="67" customWidth="1"/>
    <col min="2561" max="2561" width="7.7109375" style="67" customWidth="1"/>
    <col min="2562" max="2562" width="9.28515625" style="67" customWidth="1"/>
    <col min="2563" max="2563" width="9.85546875" style="67" customWidth="1"/>
    <col min="2564" max="2564" width="7.140625" style="67" customWidth="1"/>
    <col min="2565" max="2565" width="8.5703125" style="67" customWidth="1"/>
    <col min="2566" max="2566" width="8.85546875" style="67" customWidth="1"/>
    <col min="2567" max="2567" width="7.140625" style="67" customWidth="1"/>
    <col min="2568" max="2568" width="9" style="67" customWidth="1"/>
    <col min="2569" max="2569" width="8.7109375" style="67" customWidth="1"/>
    <col min="2570" max="2570" width="6.5703125" style="67" customWidth="1"/>
    <col min="2571" max="2571" width="8.140625" style="67" customWidth="1"/>
    <col min="2572" max="2572" width="7.5703125" style="67" customWidth="1"/>
    <col min="2573" max="2573" width="7" style="67" customWidth="1"/>
    <col min="2574" max="2575" width="8.7109375" style="67" customWidth="1"/>
    <col min="2576" max="2576" width="7.28515625" style="67" customWidth="1"/>
    <col min="2577" max="2577" width="8.140625" style="67" customWidth="1"/>
    <col min="2578" max="2578" width="8.7109375" style="67" customWidth="1"/>
    <col min="2579" max="2579" width="6.42578125" style="67" customWidth="1"/>
    <col min="2580" max="2581" width="9.28515625" style="67" customWidth="1"/>
    <col min="2582" max="2582" width="6.42578125" style="67" customWidth="1"/>
    <col min="2583" max="2584" width="9.5703125" style="67" customWidth="1"/>
    <col min="2585" max="2585" width="6.42578125" style="67" customWidth="1"/>
    <col min="2586" max="2587" width="9.5703125" style="67" customWidth="1"/>
    <col min="2588" max="2588" width="6.7109375" style="67" customWidth="1"/>
    <col min="2589" max="2591" width="9.140625" style="67"/>
    <col min="2592" max="2592" width="10.85546875" style="67" bestFit="1" customWidth="1"/>
    <col min="2593" max="2813" width="9.140625" style="67"/>
    <col min="2814" max="2814" width="18.7109375" style="67" customWidth="1"/>
    <col min="2815" max="2816" width="9.42578125" style="67" customWidth="1"/>
    <col min="2817" max="2817" width="7.7109375" style="67" customWidth="1"/>
    <col min="2818" max="2818" width="9.28515625" style="67" customWidth="1"/>
    <col min="2819" max="2819" width="9.85546875" style="67" customWidth="1"/>
    <col min="2820" max="2820" width="7.140625" style="67" customWidth="1"/>
    <col min="2821" max="2821" width="8.5703125" style="67" customWidth="1"/>
    <col min="2822" max="2822" width="8.85546875" style="67" customWidth="1"/>
    <col min="2823" max="2823" width="7.140625" style="67" customWidth="1"/>
    <col min="2824" max="2824" width="9" style="67" customWidth="1"/>
    <col min="2825" max="2825" width="8.7109375" style="67" customWidth="1"/>
    <col min="2826" max="2826" width="6.5703125" style="67" customWidth="1"/>
    <col min="2827" max="2827" width="8.140625" style="67" customWidth="1"/>
    <col min="2828" max="2828" width="7.5703125" style="67" customWidth="1"/>
    <col min="2829" max="2829" width="7" style="67" customWidth="1"/>
    <col min="2830" max="2831" width="8.7109375" style="67" customWidth="1"/>
    <col min="2832" max="2832" width="7.28515625" style="67" customWidth="1"/>
    <col min="2833" max="2833" width="8.140625" style="67" customWidth="1"/>
    <col min="2834" max="2834" width="8.7109375" style="67" customWidth="1"/>
    <col min="2835" max="2835" width="6.42578125" style="67" customWidth="1"/>
    <col min="2836" max="2837" width="9.28515625" style="67" customWidth="1"/>
    <col min="2838" max="2838" width="6.42578125" style="67" customWidth="1"/>
    <col min="2839" max="2840" width="9.5703125" style="67" customWidth="1"/>
    <col min="2841" max="2841" width="6.42578125" style="67" customWidth="1"/>
    <col min="2842" max="2843" width="9.5703125" style="67" customWidth="1"/>
    <col min="2844" max="2844" width="6.7109375" style="67" customWidth="1"/>
    <col min="2845" max="2847" width="9.140625" style="67"/>
    <col min="2848" max="2848" width="10.85546875" style="67" bestFit="1" customWidth="1"/>
    <col min="2849" max="3069" width="9.140625" style="67"/>
    <col min="3070" max="3070" width="18.7109375" style="67" customWidth="1"/>
    <col min="3071" max="3072" width="9.42578125" style="67" customWidth="1"/>
    <col min="3073" max="3073" width="7.7109375" style="67" customWidth="1"/>
    <col min="3074" max="3074" width="9.28515625" style="67" customWidth="1"/>
    <col min="3075" max="3075" width="9.85546875" style="67" customWidth="1"/>
    <col min="3076" max="3076" width="7.140625" style="67" customWidth="1"/>
    <col min="3077" max="3077" width="8.5703125" style="67" customWidth="1"/>
    <col min="3078" max="3078" width="8.85546875" style="67" customWidth="1"/>
    <col min="3079" max="3079" width="7.140625" style="67" customWidth="1"/>
    <col min="3080" max="3080" width="9" style="67" customWidth="1"/>
    <col min="3081" max="3081" width="8.7109375" style="67" customWidth="1"/>
    <col min="3082" max="3082" width="6.5703125" style="67" customWidth="1"/>
    <col min="3083" max="3083" width="8.140625" style="67" customWidth="1"/>
    <col min="3084" max="3084" width="7.5703125" style="67" customWidth="1"/>
    <col min="3085" max="3085" width="7" style="67" customWidth="1"/>
    <col min="3086" max="3087" width="8.7109375" style="67" customWidth="1"/>
    <col min="3088" max="3088" width="7.28515625" style="67" customWidth="1"/>
    <col min="3089" max="3089" width="8.140625" style="67" customWidth="1"/>
    <col min="3090" max="3090" width="8.7109375" style="67" customWidth="1"/>
    <col min="3091" max="3091" width="6.42578125" style="67" customWidth="1"/>
    <col min="3092" max="3093" width="9.28515625" style="67" customWidth="1"/>
    <col min="3094" max="3094" width="6.42578125" style="67" customWidth="1"/>
    <col min="3095" max="3096" width="9.5703125" style="67" customWidth="1"/>
    <col min="3097" max="3097" width="6.42578125" style="67" customWidth="1"/>
    <col min="3098" max="3099" width="9.5703125" style="67" customWidth="1"/>
    <col min="3100" max="3100" width="6.7109375" style="67" customWidth="1"/>
    <col min="3101" max="3103" width="9.140625" style="67"/>
    <col min="3104" max="3104" width="10.85546875" style="67" bestFit="1" customWidth="1"/>
    <col min="3105" max="3325" width="9.140625" style="67"/>
    <col min="3326" max="3326" width="18.7109375" style="67" customWidth="1"/>
    <col min="3327" max="3328" width="9.42578125" style="67" customWidth="1"/>
    <col min="3329" max="3329" width="7.7109375" style="67" customWidth="1"/>
    <col min="3330" max="3330" width="9.28515625" style="67" customWidth="1"/>
    <col min="3331" max="3331" width="9.85546875" style="67" customWidth="1"/>
    <col min="3332" max="3332" width="7.140625" style="67" customWidth="1"/>
    <col min="3333" max="3333" width="8.5703125" style="67" customWidth="1"/>
    <col min="3334" max="3334" width="8.85546875" style="67" customWidth="1"/>
    <col min="3335" max="3335" width="7.140625" style="67" customWidth="1"/>
    <col min="3336" max="3336" width="9" style="67" customWidth="1"/>
    <col min="3337" max="3337" width="8.7109375" style="67" customWidth="1"/>
    <col min="3338" max="3338" width="6.5703125" style="67" customWidth="1"/>
    <col min="3339" max="3339" width="8.140625" style="67" customWidth="1"/>
    <col min="3340" max="3340" width="7.5703125" style="67" customWidth="1"/>
    <col min="3341" max="3341" width="7" style="67" customWidth="1"/>
    <col min="3342" max="3343" width="8.7109375" style="67" customWidth="1"/>
    <col min="3344" max="3344" width="7.28515625" style="67" customWidth="1"/>
    <col min="3345" max="3345" width="8.140625" style="67" customWidth="1"/>
    <col min="3346" max="3346" width="8.7109375" style="67" customWidth="1"/>
    <col min="3347" max="3347" width="6.42578125" style="67" customWidth="1"/>
    <col min="3348" max="3349" width="9.28515625" style="67" customWidth="1"/>
    <col min="3350" max="3350" width="6.42578125" style="67" customWidth="1"/>
    <col min="3351" max="3352" width="9.5703125" style="67" customWidth="1"/>
    <col min="3353" max="3353" width="6.42578125" style="67" customWidth="1"/>
    <col min="3354" max="3355" width="9.5703125" style="67" customWidth="1"/>
    <col min="3356" max="3356" width="6.7109375" style="67" customWidth="1"/>
    <col min="3357" max="3359" width="9.140625" style="67"/>
    <col min="3360" max="3360" width="10.85546875" style="67" bestFit="1" customWidth="1"/>
    <col min="3361" max="3581" width="9.140625" style="67"/>
    <col min="3582" max="3582" width="18.7109375" style="67" customWidth="1"/>
    <col min="3583" max="3584" width="9.42578125" style="67" customWidth="1"/>
    <col min="3585" max="3585" width="7.7109375" style="67" customWidth="1"/>
    <col min="3586" max="3586" width="9.28515625" style="67" customWidth="1"/>
    <col min="3587" max="3587" width="9.85546875" style="67" customWidth="1"/>
    <col min="3588" max="3588" width="7.140625" style="67" customWidth="1"/>
    <col min="3589" max="3589" width="8.5703125" style="67" customWidth="1"/>
    <col min="3590" max="3590" width="8.85546875" style="67" customWidth="1"/>
    <col min="3591" max="3591" width="7.140625" style="67" customWidth="1"/>
    <col min="3592" max="3592" width="9" style="67" customWidth="1"/>
    <col min="3593" max="3593" width="8.7109375" style="67" customWidth="1"/>
    <col min="3594" max="3594" width="6.5703125" style="67" customWidth="1"/>
    <col min="3595" max="3595" width="8.140625" style="67" customWidth="1"/>
    <col min="3596" max="3596" width="7.5703125" style="67" customWidth="1"/>
    <col min="3597" max="3597" width="7" style="67" customWidth="1"/>
    <col min="3598" max="3599" width="8.7109375" style="67" customWidth="1"/>
    <col min="3600" max="3600" width="7.28515625" style="67" customWidth="1"/>
    <col min="3601" max="3601" width="8.140625" style="67" customWidth="1"/>
    <col min="3602" max="3602" width="8.7109375" style="67" customWidth="1"/>
    <col min="3603" max="3603" width="6.42578125" style="67" customWidth="1"/>
    <col min="3604" max="3605" width="9.28515625" style="67" customWidth="1"/>
    <col min="3606" max="3606" width="6.42578125" style="67" customWidth="1"/>
    <col min="3607" max="3608" width="9.5703125" style="67" customWidth="1"/>
    <col min="3609" max="3609" width="6.42578125" style="67" customWidth="1"/>
    <col min="3610" max="3611" width="9.5703125" style="67" customWidth="1"/>
    <col min="3612" max="3612" width="6.7109375" style="67" customWidth="1"/>
    <col min="3613" max="3615" width="9.140625" style="67"/>
    <col min="3616" max="3616" width="10.85546875" style="67" bestFit="1" customWidth="1"/>
    <col min="3617" max="3837" width="9.140625" style="67"/>
    <col min="3838" max="3838" width="18.7109375" style="67" customWidth="1"/>
    <col min="3839" max="3840" width="9.42578125" style="67" customWidth="1"/>
    <col min="3841" max="3841" width="7.7109375" style="67" customWidth="1"/>
    <col min="3842" max="3842" width="9.28515625" style="67" customWidth="1"/>
    <col min="3843" max="3843" width="9.85546875" style="67" customWidth="1"/>
    <col min="3844" max="3844" width="7.140625" style="67" customWidth="1"/>
    <col min="3845" max="3845" width="8.5703125" style="67" customWidth="1"/>
    <col min="3846" max="3846" width="8.85546875" style="67" customWidth="1"/>
    <col min="3847" max="3847" width="7.140625" style="67" customWidth="1"/>
    <col min="3848" max="3848" width="9" style="67" customWidth="1"/>
    <col min="3849" max="3849" width="8.7109375" style="67" customWidth="1"/>
    <col min="3850" max="3850" width="6.5703125" style="67" customWidth="1"/>
    <col min="3851" max="3851" width="8.140625" style="67" customWidth="1"/>
    <col min="3852" max="3852" width="7.5703125" style="67" customWidth="1"/>
    <col min="3853" max="3853" width="7" style="67" customWidth="1"/>
    <col min="3854" max="3855" width="8.7109375" style="67" customWidth="1"/>
    <col min="3856" max="3856" width="7.28515625" style="67" customWidth="1"/>
    <col min="3857" max="3857" width="8.140625" style="67" customWidth="1"/>
    <col min="3858" max="3858" width="8.7109375" style="67" customWidth="1"/>
    <col min="3859" max="3859" width="6.42578125" style="67" customWidth="1"/>
    <col min="3860" max="3861" width="9.28515625" style="67" customWidth="1"/>
    <col min="3862" max="3862" width="6.42578125" style="67" customWidth="1"/>
    <col min="3863" max="3864" width="9.5703125" style="67" customWidth="1"/>
    <col min="3865" max="3865" width="6.42578125" style="67" customWidth="1"/>
    <col min="3866" max="3867" width="9.5703125" style="67" customWidth="1"/>
    <col min="3868" max="3868" width="6.7109375" style="67" customWidth="1"/>
    <col min="3869" max="3871" width="9.140625" style="67"/>
    <col min="3872" max="3872" width="10.85546875" style="67" bestFit="1" customWidth="1"/>
    <col min="3873" max="4093" width="9.140625" style="67"/>
    <col min="4094" max="4094" width="18.7109375" style="67" customWidth="1"/>
    <col min="4095" max="4096" width="9.42578125" style="67" customWidth="1"/>
    <col min="4097" max="4097" width="7.7109375" style="67" customWidth="1"/>
    <col min="4098" max="4098" width="9.28515625" style="67" customWidth="1"/>
    <col min="4099" max="4099" width="9.85546875" style="67" customWidth="1"/>
    <col min="4100" max="4100" width="7.140625" style="67" customWidth="1"/>
    <col min="4101" max="4101" width="8.5703125" style="67" customWidth="1"/>
    <col min="4102" max="4102" width="8.85546875" style="67" customWidth="1"/>
    <col min="4103" max="4103" width="7.140625" style="67" customWidth="1"/>
    <col min="4104" max="4104" width="9" style="67" customWidth="1"/>
    <col min="4105" max="4105" width="8.7109375" style="67" customWidth="1"/>
    <col min="4106" max="4106" width="6.5703125" style="67" customWidth="1"/>
    <col min="4107" max="4107" width="8.140625" style="67" customWidth="1"/>
    <col min="4108" max="4108" width="7.5703125" style="67" customWidth="1"/>
    <col min="4109" max="4109" width="7" style="67" customWidth="1"/>
    <col min="4110" max="4111" width="8.7109375" style="67" customWidth="1"/>
    <col min="4112" max="4112" width="7.28515625" style="67" customWidth="1"/>
    <col min="4113" max="4113" width="8.140625" style="67" customWidth="1"/>
    <col min="4114" max="4114" width="8.7109375" style="67" customWidth="1"/>
    <col min="4115" max="4115" width="6.42578125" style="67" customWidth="1"/>
    <col min="4116" max="4117" width="9.28515625" style="67" customWidth="1"/>
    <col min="4118" max="4118" width="6.42578125" style="67" customWidth="1"/>
    <col min="4119" max="4120" width="9.5703125" style="67" customWidth="1"/>
    <col min="4121" max="4121" width="6.42578125" style="67" customWidth="1"/>
    <col min="4122" max="4123" width="9.5703125" style="67" customWidth="1"/>
    <col min="4124" max="4124" width="6.7109375" style="67" customWidth="1"/>
    <col min="4125" max="4127" width="9.140625" style="67"/>
    <col min="4128" max="4128" width="10.85546875" style="67" bestFit="1" customWidth="1"/>
    <col min="4129" max="4349" width="9.140625" style="67"/>
    <col min="4350" max="4350" width="18.7109375" style="67" customWidth="1"/>
    <col min="4351" max="4352" width="9.42578125" style="67" customWidth="1"/>
    <col min="4353" max="4353" width="7.7109375" style="67" customWidth="1"/>
    <col min="4354" max="4354" width="9.28515625" style="67" customWidth="1"/>
    <col min="4355" max="4355" width="9.85546875" style="67" customWidth="1"/>
    <col min="4356" max="4356" width="7.140625" style="67" customWidth="1"/>
    <col min="4357" max="4357" width="8.5703125" style="67" customWidth="1"/>
    <col min="4358" max="4358" width="8.85546875" style="67" customWidth="1"/>
    <col min="4359" max="4359" width="7.140625" style="67" customWidth="1"/>
    <col min="4360" max="4360" width="9" style="67" customWidth="1"/>
    <col min="4361" max="4361" width="8.7109375" style="67" customWidth="1"/>
    <col min="4362" max="4362" width="6.5703125" style="67" customWidth="1"/>
    <col min="4363" max="4363" width="8.140625" style="67" customWidth="1"/>
    <col min="4364" max="4364" width="7.5703125" style="67" customWidth="1"/>
    <col min="4365" max="4365" width="7" style="67" customWidth="1"/>
    <col min="4366" max="4367" width="8.7109375" style="67" customWidth="1"/>
    <col min="4368" max="4368" width="7.28515625" style="67" customWidth="1"/>
    <col min="4369" max="4369" width="8.140625" style="67" customWidth="1"/>
    <col min="4370" max="4370" width="8.7109375" style="67" customWidth="1"/>
    <col min="4371" max="4371" width="6.42578125" style="67" customWidth="1"/>
    <col min="4372" max="4373" width="9.28515625" style="67" customWidth="1"/>
    <col min="4374" max="4374" width="6.42578125" style="67" customWidth="1"/>
    <col min="4375" max="4376" width="9.5703125" style="67" customWidth="1"/>
    <col min="4377" max="4377" width="6.42578125" style="67" customWidth="1"/>
    <col min="4378" max="4379" width="9.5703125" style="67" customWidth="1"/>
    <col min="4380" max="4380" width="6.7109375" style="67" customWidth="1"/>
    <col min="4381" max="4383" width="9.140625" style="67"/>
    <col min="4384" max="4384" width="10.85546875" style="67" bestFit="1" customWidth="1"/>
    <col min="4385" max="4605" width="9.140625" style="67"/>
    <col min="4606" max="4606" width="18.7109375" style="67" customWidth="1"/>
    <col min="4607" max="4608" width="9.42578125" style="67" customWidth="1"/>
    <col min="4609" max="4609" width="7.7109375" style="67" customWidth="1"/>
    <col min="4610" max="4610" width="9.28515625" style="67" customWidth="1"/>
    <col min="4611" max="4611" width="9.85546875" style="67" customWidth="1"/>
    <col min="4612" max="4612" width="7.140625" style="67" customWidth="1"/>
    <col min="4613" max="4613" width="8.5703125" style="67" customWidth="1"/>
    <col min="4614" max="4614" width="8.85546875" style="67" customWidth="1"/>
    <col min="4615" max="4615" width="7.140625" style="67" customWidth="1"/>
    <col min="4616" max="4616" width="9" style="67" customWidth="1"/>
    <col min="4617" max="4617" width="8.7109375" style="67" customWidth="1"/>
    <col min="4618" max="4618" width="6.5703125" style="67" customWidth="1"/>
    <col min="4619" max="4619" width="8.140625" style="67" customWidth="1"/>
    <col min="4620" max="4620" width="7.5703125" style="67" customWidth="1"/>
    <col min="4621" max="4621" width="7" style="67" customWidth="1"/>
    <col min="4622" max="4623" width="8.7109375" style="67" customWidth="1"/>
    <col min="4624" max="4624" width="7.28515625" style="67" customWidth="1"/>
    <col min="4625" max="4625" width="8.140625" style="67" customWidth="1"/>
    <col min="4626" max="4626" width="8.7109375" style="67" customWidth="1"/>
    <col min="4627" max="4627" width="6.42578125" style="67" customWidth="1"/>
    <col min="4628" max="4629" width="9.28515625" style="67" customWidth="1"/>
    <col min="4630" max="4630" width="6.42578125" style="67" customWidth="1"/>
    <col min="4631" max="4632" width="9.5703125" style="67" customWidth="1"/>
    <col min="4633" max="4633" width="6.42578125" style="67" customWidth="1"/>
    <col min="4634" max="4635" width="9.5703125" style="67" customWidth="1"/>
    <col min="4636" max="4636" width="6.7109375" style="67" customWidth="1"/>
    <col min="4637" max="4639" width="9.140625" style="67"/>
    <col min="4640" max="4640" width="10.85546875" style="67" bestFit="1" customWidth="1"/>
    <col min="4641" max="4861" width="9.140625" style="67"/>
    <col min="4862" max="4862" width="18.7109375" style="67" customWidth="1"/>
    <col min="4863" max="4864" width="9.42578125" style="67" customWidth="1"/>
    <col min="4865" max="4865" width="7.7109375" style="67" customWidth="1"/>
    <col min="4866" max="4866" width="9.28515625" style="67" customWidth="1"/>
    <col min="4867" max="4867" width="9.85546875" style="67" customWidth="1"/>
    <col min="4868" max="4868" width="7.140625" style="67" customWidth="1"/>
    <col min="4869" max="4869" width="8.5703125" style="67" customWidth="1"/>
    <col min="4870" max="4870" width="8.85546875" style="67" customWidth="1"/>
    <col min="4871" max="4871" width="7.140625" style="67" customWidth="1"/>
    <col min="4872" max="4872" width="9" style="67" customWidth="1"/>
    <col min="4873" max="4873" width="8.7109375" style="67" customWidth="1"/>
    <col min="4874" max="4874" width="6.5703125" style="67" customWidth="1"/>
    <col min="4875" max="4875" width="8.140625" style="67" customWidth="1"/>
    <col min="4876" max="4876" width="7.5703125" style="67" customWidth="1"/>
    <col min="4877" max="4877" width="7" style="67" customWidth="1"/>
    <col min="4878" max="4879" width="8.7109375" style="67" customWidth="1"/>
    <col min="4880" max="4880" width="7.28515625" style="67" customWidth="1"/>
    <col min="4881" max="4881" width="8.140625" style="67" customWidth="1"/>
    <col min="4882" max="4882" width="8.7109375" style="67" customWidth="1"/>
    <col min="4883" max="4883" width="6.42578125" style="67" customWidth="1"/>
    <col min="4884" max="4885" width="9.28515625" style="67" customWidth="1"/>
    <col min="4886" max="4886" width="6.42578125" style="67" customWidth="1"/>
    <col min="4887" max="4888" width="9.5703125" style="67" customWidth="1"/>
    <col min="4889" max="4889" width="6.42578125" style="67" customWidth="1"/>
    <col min="4890" max="4891" width="9.5703125" style="67" customWidth="1"/>
    <col min="4892" max="4892" width="6.7109375" style="67" customWidth="1"/>
    <col min="4893" max="4895" width="9.140625" style="67"/>
    <col min="4896" max="4896" width="10.85546875" style="67" bestFit="1" customWidth="1"/>
    <col min="4897" max="5117" width="9.140625" style="67"/>
    <col min="5118" max="5118" width="18.7109375" style="67" customWidth="1"/>
    <col min="5119" max="5120" width="9.42578125" style="67" customWidth="1"/>
    <col min="5121" max="5121" width="7.7109375" style="67" customWidth="1"/>
    <col min="5122" max="5122" width="9.28515625" style="67" customWidth="1"/>
    <col min="5123" max="5123" width="9.85546875" style="67" customWidth="1"/>
    <col min="5124" max="5124" width="7.140625" style="67" customWidth="1"/>
    <col min="5125" max="5125" width="8.5703125" style="67" customWidth="1"/>
    <col min="5126" max="5126" width="8.85546875" style="67" customWidth="1"/>
    <col min="5127" max="5127" width="7.140625" style="67" customWidth="1"/>
    <col min="5128" max="5128" width="9" style="67" customWidth="1"/>
    <col min="5129" max="5129" width="8.7109375" style="67" customWidth="1"/>
    <col min="5130" max="5130" width="6.5703125" style="67" customWidth="1"/>
    <col min="5131" max="5131" width="8.140625" style="67" customWidth="1"/>
    <col min="5132" max="5132" width="7.5703125" style="67" customWidth="1"/>
    <col min="5133" max="5133" width="7" style="67" customWidth="1"/>
    <col min="5134" max="5135" width="8.7109375" style="67" customWidth="1"/>
    <col min="5136" max="5136" width="7.28515625" style="67" customWidth="1"/>
    <col min="5137" max="5137" width="8.140625" style="67" customWidth="1"/>
    <col min="5138" max="5138" width="8.7109375" style="67" customWidth="1"/>
    <col min="5139" max="5139" width="6.42578125" style="67" customWidth="1"/>
    <col min="5140" max="5141" width="9.28515625" style="67" customWidth="1"/>
    <col min="5142" max="5142" width="6.42578125" style="67" customWidth="1"/>
    <col min="5143" max="5144" width="9.5703125" style="67" customWidth="1"/>
    <col min="5145" max="5145" width="6.42578125" style="67" customWidth="1"/>
    <col min="5146" max="5147" width="9.5703125" style="67" customWidth="1"/>
    <col min="5148" max="5148" width="6.7109375" style="67" customWidth="1"/>
    <col min="5149" max="5151" width="9.140625" style="67"/>
    <col min="5152" max="5152" width="10.85546875" style="67" bestFit="1" customWidth="1"/>
    <col min="5153" max="5373" width="9.140625" style="67"/>
    <col min="5374" max="5374" width="18.7109375" style="67" customWidth="1"/>
    <col min="5375" max="5376" width="9.42578125" style="67" customWidth="1"/>
    <col min="5377" max="5377" width="7.7109375" style="67" customWidth="1"/>
    <col min="5378" max="5378" width="9.28515625" style="67" customWidth="1"/>
    <col min="5379" max="5379" width="9.85546875" style="67" customWidth="1"/>
    <col min="5380" max="5380" width="7.140625" style="67" customWidth="1"/>
    <col min="5381" max="5381" width="8.5703125" style="67" customWidth="1"/>
    <col min="5382" max="5382" width="8.85546875" style="67" customWidth="1"/>
    <col min="5383" max="5383" width="7.140625" style="67" customWidth="1"/>
    <col min="5384" max="5384" width="9" style="67" customWidth="1"/>
    <col min="5385" max="5385" width="8.7109375" style="67" customWidth="1"/>
    <col min="5386" max="5386" width="6.5703125" style="67" customWidth="1"/>
    <col min="5387" max="5387" width="8.140625" style="67" customWidth="1"/>
    <col min="5388" max="5388" width="7.5703125" style="67" customWidth="1"/>
    <col min="5389" max="5389" width="7" style="67" customWidth="1"/>
    <col min="5390" max="5391" width="8.7109375" style="67" customWidth="1"/>
    <col min="5392" max="5392" width="7.28515625" style="67" customWidth="1"/>
    <col min="5393" max="5393" width="8.140625" style="67" customWidth="1"/>
    <col min="5394" max="5394" width="8.7109375" style="67" customWidth="1"/>
    <col min="5395" max="5395" width="6.42578125" style="67" customWidth="1"/>
    <col min="5396" max="5397" width="9.28515625" style="67" customWidth="1"/>
    <col min="5398" max="5398" width="6.42578125" style="67" customWidth="1"/>
    <col min="5399" max="5400" width="9.5703125" style="67" customWidth="1"/>
    <col min="5401" max="5401" width="6.42578125" style="67" customWidth="1"/>
    <col min="5402" max="5403" width="9.5703125" style="67" customWidth="1"/>
    <col min="5404" max="5404" width="6.7109375" style="67" customWidth="1"/>
    <col min="5405" max="5407" width="9.140625" style="67"/>
    <col min="5408" max="5408" width="10.85546875" style="67" bestFit="1" customWidth="1"/>
    <col min="5409" max="5629" width="9.140625" style="67"/>
    <col min="5630" max="5630" width="18.7109375" style="67" customWidth="1"/>
    <col min="5631" max="5632" width="9.42578125" style="67" customWidth="1"/>
    <col min="5633" max="5633" width="7.7109375" style="67" customWidth="1"/>
    <col min="5634" max="5634" width="9.28515625" style="67" customWidth="1"/>
    <col min="5635" max="5635" width="9.85546875" style="67" customWidth="1"/>
    <col min="5636" max="5636" width="7.140625" style="67" customWidth="1"/>
    <col min="5637" max="5637" width="8.5703125" style="67" customWidth="1"/>
    <col min="5638" max="5638" width="8.85546875" style="67" customWidth="1"/>
    <col min="5639" max="5639" width="7.140625" style="67" customWidth="1"/>
    <col min="5640" max="5640" width="9" style="67" customWidth="1"/>
    <col min="5641" max="5641" width="8.7109375" style="67" customWidth="1"/>
    <col min="5642" max="5642" width="6.5703125" style="67" customWidth="1"/>
    <col min="5643" max="5643" width="8.140625" style="67" customWidth="1"/>
    <col min="5644" max="5644" width="7.5703125" style="67" customWidth="1"/>
    <col min="5645" max="5645" width="7" style="67" customWidth="1"/>
    <col min="5646" max="5647" width="8.7109375" style="67" customWidth="1"/>
    <col min="5648" max="5648" width="7.28515625" style="67" customWidth="1"/>
    <col min="5649" max="5649" width="8.140625" style="67" customWidth="1"/>
    <col min="5650" max="5650" width="8.7109375" style="67" customWidth="1"/>
    <col min="5651" max="5651" width="6.42578125" style="67" customWidth="1"/>
    <col min="5652" max="5653" width="9.28515625" style="67" customWidth="1"/>
    <col min="5654" max="5654" width="6.42578125" style="67" customWidth="1"/>
    <col min="5655" max="5656" width="9.5703125" style="67" customWidth="1"/>
    <col min="5657" max="5657" width="6.42578125" style="67" customWidth="1"/>
    <col min="5658" max="5659" width="9.5703125" style="67" customWidth="1"/>
    <col min="5660" max="5660" width="6.7109375" style="67" customWidth="1"/>
    <col min="5661" max="5663" width="9.140625" style="67"/>
    <col min="5664" max="5664" width="10.85546875" style="67" bestFit="1" customWidth="1"/>
    <col min="5665" max="5885" width="9.140625" style="67"/>
    <col min="5886" max="5886" width="18.7109375" style="67" customWidth="1"/>
    <col min="5887" max="5888" width="9.42578125" style="67" customWidth="1"/>
    <col min="5889" max="5889" width="7.7109375" style="67" customWidth="1"/>
    <col min="5890" max="5890" width="9.28515625" style="67" customWidth="1"/>
    <col min="5891" max="5891" width="9.85546875" style="67" customWidth="1"/>
    <col min="5892" max="5892" width="7.140625" style="67" customWidth="1"/>
    <col min="5893" max="5893" width="8.5703125" style="67" customWidth="1"/>
    <col min="5894" max="5894" width="8.85546875" style="67" customWidth="1"/>
    <col min="5895" max="5895" width="7.140625" style="67" customWidth="1"/>
    <col min="5896" max="5896" width="9" style="67" customWidth="1"/>
    <col min="5897" max="5897" width="8.7109375" style="67" customWidth="1"/>
    <col min="5898" max="5898" width="6.5703125" style="67" customWidth="1"/>
    <col min="5899" max="5899" width="8.140625" style="67" customWidth="1"/>
    <col min="5900" max="5900" width="7.5703125" style="67" customWidth="1"/>
    <col min="5901" max="5901" width="7" style="67" customWidth="1"/>
    <col min="5902" max="5903" width="8.7109375" style="67" customWidth="1"/>
    <col min="5904" max="5904" width="7.28515625" style="67" customWidth="1"/>
    <col min="5905" max="5905" width="8.140625" style="67" customWidth="1"/>
    <col min="5906" max="5906" width="8.7109375" style="67" customWidth="1"/>
    <col min="5907" max="5907" width="6.42578125" style="67" customWidth="1"/>
    <col min="5908" max="5909" width="9.28515625" style="67" customWidth="1"/>
    <col min="5910" max="5910" width="6.42578125" style="67" customWidth="1"/>
    <col min="5911" max="5912" width="9.5703125" style="67" customWidth="1"/>
    <col min="5913" max="5913" width="6.42578125" style="67" customWidth="1"/>
    <col min="5914" max="5915" width="9.5703125" style="67" customWidth="1"/>
    <col min="5916" max="5916" width="6.7109375" style="67" customWidth="1"/>
    <col min="5917" max="5919" width="9.140625" style="67"/>
    <col min="5920" max="5920" width="10.85546875" style="67" bestFit="1" customWidth="1"/>
    <col min="5921" max="6141" width="9.140625" style="67"/>
    <col min="6142" max="6142" width="18.7109375" style="67" customWidth="1"/>
    <col min="6143" max="6144" width="9.42578125" style="67" customWidth="1"/>
    <col min="6145" max="6145" width="7.7109375" style="67" customWidth="1"/>
    <col min="6146" max="6146" width="9.28515625" style="67" customWidth="1"/>
    <col min="6147" max="6147" width="9.85546875" style="67" customWidth="1"/>
    <col min="6148" max="6148" width="7.140625" style="67" customWidth="1"/>
    <col min="6149" max="6149" width="8.5703125" style="67" customWidth="1"/>
    <col min="6150" max="6150" width="8.85546875" style="67" customWidth="1"/>
    <col min="6151" max="6151" width="7.140625" style="67" customWidth="1"/>
    <col min="6152" max="6152" width="9" style="67" customWidth="1"/>
    <col min="6153" max="6153" width="8.7109375" style="67" customWidth="1"/>
    <col min="6154" max="6154" width="6.5703125" style="67" customWidth="1"/>
    <col min="6155" max="6155" width="8.140625" style="67" customWidth="1"/>
    <col min="6156" max="6156" width="7.5703125" style="67" customWidth="1"/>
    <col min="6157" max="6157" width="7" style="67" customWidth="1"/>
    <col min="6158" max="6159" width="8.7109375" style="67" customWidth="1"/>
    <col min="6160" max="6160" width="7.28515625" style="67" customWidth="1"/>
    <col min="6161" max="6161" width="8.140625" style="67" customWidth="1"/>
    <col min="6162" max="6162" width="8.7109375" style="67" customWidth="1"/>
    <col min="6163" max="6163" width="6.42578125" style="67" customWidth="1"/>
    <col min="6164" max="6165" width="9.28515625" style="67" customWidth="1"/>
    <col min="6166" max="6166" width="6.42578125" style="67" customWidth="1"/>
    <col min="6167" max="6168" width="9.5703125" style="67" customWidth="1"/>
    <col min="6169" max="6169" width="6.42578125" style="67" customWidth="1"/>
    <col min="6170" max="6171" width="9.5703125" style="67" customWidth="1"/>
    <col min="6172" max="6172" width="6.7109375" style="67" customWidth="1"/>
    <col min="6173" max="6175" width="9.140625" style="67"/>
    <col min="6176" max="6176" width="10.85546875" style="67" bestFit="1" customWidth="1"/>
    <col min="6177" max="6397" width="9.140625" style="67"/>
    <col min="6398" max="6398" width="18.7109375" style="67" customWidth="1"/>
    <col min="6399" max="6400" width="9.42578125" style="67" customWidth="1"/>
    <col min="6401" max="6401" width="7.7109375" style="67" customWidth="1"/>
    <col min="6402" max="6402" width="9.28515625" style="67" customWidth="1"/>
    <col min="6403" max="6403" width="9.85546875" style="67" customWidth="1"/>
    <col min="6404" max="6404" width="7.140625" style="67" customWidth="1"/>
    <col min="6405" max="6405" width="8.5703125" style="67" customWidth="1"/>
    <col min="6406" max="6406" width="8.85546875" style="67" customWidth="1"/>
    <col min="6407" max="6407" width="7.140625" style="67" customWidth="1"/>
    <col min="6408" max="6408" width="9" style="67" customWidth="1"/>
    <col min="6409" max="6409" width="8.7109375" style="67" customWidth="1"/>
    <col min="6410" max="6410" width="6.5703125" style="67" customWidth="1"/>
    <col min="6411" max="6411" width="8.140625" style="67" customWidth="1"/>
    <col min="6412" max="6412" width="7.5703125" style="67" customWidth="1"/>
    <col min="6413" max="6413" width="7" style="67" customWidth="1"/>
    <col min="6414" max="6415" width="8.7109375" style="67" customWidth="1"/>
    <col min="6416" max="6416" width="7.28515625" style="67" customWidth="1"/>
    <col min="6417" max="6417" width="8.140625" style="67" customWidth="1"/>
    <col min="6418" max="6418" width="8.7109375" style="67" customWidth="1"/>
    <col min="6419" max="6419" width="6.42578125" style="67" customWidth="1"/>
    <col min="6420" max="6421" width="9.28515625" style="67" customWidth="1"/>
    <col min="6422" max="6422" width="6.42578125" style="67" customWidth="1"/>
    <col min="6423" max="6424" width="9.5703125" style="67" customWidth="1"/>
    <col min="6425" max="6425" width="6.42578125" style="67" customWidth="1"/>
    <col min="6426" max="6427" width="9.5703125" style="67" customWidth="1"/>
    <col min="6428" max="6428" width="6.7109375" style="67" customWidth="1"/>
    <col min="6429" max="6431" width="9.140625" style="67"/>
    <col min="6432" max="6432" width="10.85546875" style="67" bestFit="1" customWidth="1"/>
    <col min="6433" max="6653" width="9.140625" style="67"/>
    <col min="6654" max="6654" width="18.7109375" style="67" customWidth="1"/>
    <col min="6655" max="6656" width="9.42578125" style="67" customWidth="1"/>
    <col min="6657" max="6657" width="7.7109375" style="67" customWidth="1"/>
    <col min="6658" max="6658" width="9.28515625" style="67" customWidth="1"/>
    <col min="6659" max="6659" width="9.85546875" style="67" customWidth="1"/>
    <col min="6660" max="6660" width="7.140625" style="67" customWidth="1"/>
    <col min="6661" max="6661" width="8.5703125" style="67" customWidth="1"/>
    <col min="6662" max="6662" width="8.85546875" style="67" customWidth="1"/>
    <col min="6663" max="6663" width="7.140625" style="67" customWidth="1"/>
    <col min="6664" max="6664" width="9" style="67" customWidth="1"/>
    <col min="6665" max="6665" width="8.7109375" style="67" customWidth="1"/>
    <col min="6666" max="6666" width="6.5703125" style="67" customWidth="1"/>
    <col min="6667" max="6667" width="8.140625" style="67" customWidth="1"/>
    <col min="6668" max="6668" width="7.5703125" style="67" customWidth="1"/>
    <col min="6669" max="6669" width="7" style="67" customWidth="1"/>
    <col min="6670" max="6671" width="8.7109375" style="67" customWidth="1"/>
    <col min="6672" max="6672" width="7.28515625" style="67" customWidth="1"/>
    <col min="6673" max="6673" width="8.140625" style="67" customWidth="1"/>
    <col min="6674" max="6674" width="8.7109375" style="67" customWidth="1"/>
    <col min="6675" max="6675" width="6.42578125" style="67" customWidth="1"/>
    <col min="6676" max="6677" width="9.28515625" style="67" customWidth="1"/>
    <col min="6678" max="6678" width="6.42578125" style="67" customWidth="1"/>
    <col min="6679" max="6680" width="9.5703125" style="67" customWidth="1"/>
    <col min="6681" max="6681" width="6.42578125" style="67" customWidth="1"/>
    <col min="6682" max="6683" width="9.5703125" style="67" customWidth="1"/>
    <col min="6684" max="6684" width="6.7109375" style="67" customWidth="1"/>
    <col min="6685" max="6687" width="9.140625" style="67"/>
    <col min="6688" max="6688" width="10.85546875" style="67" bestFit="1" customWidth="1"/>
    <col min="6689" max="6909" width="9.140625" style="67"/>
    <col min="6910" max="6910" width="18.7109375" style="67" customWidth="1"/>
    <col min="6911" max="6912" width="9.42578125" style="67" customWidth="1"/>
    <col min="6913" max="6913" width="7.7109375" style="67" customWidth="1"/>
    <col min="6914" max="6914" width="9.28515625" style="67" customWidth="1"/>
    <col min="6915" max="6915" width="9.85546875" style="67" customWidth="1"/>
    <col min="6916" max="6916" width="7.140625" style="67" customWidth="1"/>
    <col min="6917" max="6917" width="8.5703125" style="67" customWidth="1"/>
    <col min="6918" max="6918" width="8.85546875" style="67" customWidth="1"/>
    <col min="6919" max="6919" width="7.140625" style="67" customWidth="1"/>
    <col min="6920" max="6920" width="9" style="67" customWidth="1"/>
    <col min="6921" max="6921" width="8.7109375" style="67" customWidth="1"/>
    <col min="6922" max="6922" width="6.5703125" style="67" customWidth="1"/>
    <col min="6923" max="6923" width="8.140625" style="67" customWidth="1"/>
    <col min="6924" max="6924" width="7.5703125" style="67" customWidth="1"/>
    <col min="6925" max="6925" width="7" style="67" customWidth="1"/>
    <col min="6926" max="6927" width="8.7109375" style="67" customWidth="1"/>
    <col min="6928" max="6928" width="7.28515625" style="67" customWidth="1"/>
    <col min="6929" max="6929" width="8.140625" style="67" customWidth="1"/>
    <col min="6930" max="6930" width="8.7109375" style="67" customWidth="1"/>
    <col min="6931" max="6931" width="6.42578125" style="67" customWidth="1"/>
    <col min="6932" max="6933" width="9.28515625" style="67" customWidth="1"/>
    <col min="6934" max="6934" width="6.42578125" style="67" customWidth="1"/>
    <col min="6935" max="6936" width="9.5703125" style="67" customWidth="1"/>
    <col min="6937" max="6937" width="6.42578125" style="67" customWidth="1"/>
    <col min="6938" max="6939" width="9.5703125" style="67" customWidth="1"/>
    <col min="6940" max="6940" width="6.7109375" style="67" customWidth="1"/>
    <col min="6941" max="6943" width="9.140625" style="67"/>
    <col min="6944" max="6944" width="10.85546875" style="67" bestFit="1" customWidth="1"/>
    <col min="6945" max="7165" width="9.140625" style="67"/>
    <col min="7166" max="7166" width="18.7109375" style="67" customWidth="1"/>
    <col min="7167" max="7168" width="9.42578125" style="67" customWidth="1"/>
    <col min="7169" max="7169" width="7.7109375" style="67" customWidth="1"/>
    <col min="7170" max="7170" width="9.28515625" style="67" customWidth="1"/>
    <col min="7171" max="7171" width="9.85546875" style="67" customWidth="1"/>
    <col min="7172" max="7172" width="7.140625" style="67" customWidth="1"/>
    <col min="7173" max="7173" width="8.5703125" style="67" customWidth="1"/>
    <col min="7174" max="7174" width="8.85546875" style="67" customWidth="1"/>
    <col min="7175" max="7175" width="7.140625" style="67" customWidth="1"/>
    <col min="7176" max="7176" width="9" style="67" customWidth="1"/>
    <col min="7177" max="7177" width="8.7109375" style="67" customWidth="1"/>
    <col min="7178" max="7178" width="6.5703125" style="67" customWidth="1"/>
    <col min="7179" max="7179" width="8.140625" style="67" customWidth="1"/>
    <col min="7180" max="7180" width="7.5703125" style="67" customWidth="1"/>
    <col min="7181" max="7181" width="7" style="67" customWidth="1"/>
    <col min="7182" max="7183" width="8.7109375" style="67" customWidth="1"/>
    <col min="7184" max="7184" width="7.28515625" style="67" customWidth="1"/>
    <col min="7185" max="7185" width="8.140625" style="67" customWidth="1"/>
    <col min="7186" max="7186" width="8.7109375" style="67" customWidth="1"/>
    <col min="7187" max="7187" width="6.42578125" style="67" customWidth="1"/>
    <col min="7188" max="7189" width="9.28515625" style="67" customWidth="1"/>
    <col min="7190" max="7190" width="6.42578125" style="67" customWidth="1"/>
    <col min="7191" max="7192" width="9.5703125" style="67" customWidth="1"/>
    <col min="7193" max="7193" width="6.42578125" style="67" customWidth="1"/>
    <col min="7194" max="7195" width="9.5703125" style="67" customWidth="1"/>
    <col min="7196" max="7196" width="6.7109375" style="67" customWidth="1"/>
    <col min="7197" max="7199" width="9.140625" style="67"/>
    <col min="7200" max="7200" width="10.85546875" style="67" bestFit="1" customWidth="1"/>
    <col min="7201" max="7421" width="9.140625" style="67"/>
    <col min="7422" max="7422" width="18.7109375" style="67" customWidth="1"/>
    <col min="7423" max="7424" width="9.42578125" style="67" customWidth="1"/>
    <col min="7425" max="7425" width="7.7109375" style="67" customWidth="1"/>
    <col min="7426" max="7426" width="9.28515625" style="67" customWidth="1"/>
    <col min="7427" max="7427" width="9.85546875" style="67" customWidth="1"/>
    <col min="7428" max="7428" width="7.140625" style="67" customWidth="1"/>
    <col min="7429" max="7429" width="8.5703125" style="67" customWidth="1"/>
    <col min="7430" max="7430" width="8.85546875" style="67" customWidth="1"/>
    <col min="7431" max="7431" width="7.140625" style="67" customWidth="1"/>
    <col min="7432" max="7432" width="9" style="67" customWidth="1"/>
    <col min="7433" max="7433" width="8.7109375" style="67" customWidth="1"/>
    <col min="7434" max="7434" width="6.5703125" style="67" customWidth="1"/>
    <col min="7435" max="7435" width="8.140625" style="67" customWidth="1"/>
    <col min="7436" max="7436" width="7.5703125" style="67" customWidth="1"/>
    <col min="7437" max="7437" width="7" style="67" customWidth="1"/>
    <col min="7438" max="7439" width="8.7109375" style="67" customWidth="1"/>
    <col min="7440" max="7440" width="7.28515625" style="67" customWidth="1"/>
    <col min="7441" max="7441" width="8.140625" style="67" customWidth="1"/>
    <col min="7442" max="7442" width="8.7109375" style="67" customWidth="1"/>
    <col min="7443" max="7443" width="6.42578125" style="67" customWidth="1"/>
    <col min="7444" max="7445" width="9.28515625" style="67" customWidth="1"/>
    <col min="7446" max="7446" width="6.42578125" style="67" customWidth="1"/>
    <col min="7447" max="7448" width="9.5703125" style="67" customWidth="1"/>
    <col min="7449" max="7449" width="6.42578125" style="67" customWidth="1"/>
    <col min="7450" max="7451" width="9.5703125" style="67" customWidth="1"/>
    <col min="7452" max="7452" width="6.7109375" style="67" customWidth="1"/>
    <col min="7453" max="7455" width="9.140625" style="67"/>
    <col min="7456" max="7456" width="10.85546875" style="67" bestFit="1" customWidth="1"/>
    <col min="7457" max="7677" width="9.140625" style="67"/>
    <col min="7678" max="7678" width="18.7109375" style="67" customWidth="1"/>
    <col min="7679" max="7680" width="9.42578125" style="67" customWidth="1"/>
    <col min="7681" max="7681" width="7.7109375" style="67" customWidth="1"/>
    <col min="7682" max="7682" width="9.28515625" style="67" customWidth="1"/>
    <col min="7683" max="7683" width="9.85546875" style="67" customWidth="1"/>
    <col min="7684" max="7684" width="7.140625" style="67" customWidth="1"/>
    <col min="7685" max="7685" width="8.5703125" style="67" customWidth="1"/>
    <col min="7686" max="7686" width="8.85546875" style="67" customWidth="1"/>
    <col min="7687" max="7687" width="7.140625" style="67" customWidth="1"/>
    <col min="7688" max="7688" width="9" style="67" customWidth="1"/>
    <col min="7689" max="7689" width="8.7109375" style="67" customWidth="1"/>
    <col min="7690" max="7690" width="6.5703125" style="67" customWidth="1"/>
    <col min="7691" max="7691" width="8.140625" style="67" customWidth="1"/>
    <col min="7692" max="7692" width="7.5703125" style="67" customWidth="1"/>
    <col min="7693" max="7693" width="7" style="67" customWidth="1"/>
    <col min="7694" max="7695" width="8.7109375" style="67" customWidth="1"/>
    <col min="7696" max="7696" width="7.28515625" style="67" customWidth="1"/>
    <col min="7697" max="7697" width="8.140625" style="67" customWidth="1"/>
    <col min="7698" max="7698" width="8.7109375" style="67" customWidth="1"/>
    <col min="7699" max="7699" width="6.42578125" style="67" customWidth="1"/>
    <col min="7700" max="7701" width="9.28515625" style="67" customWidth="1"/>
    <col min="7702" max="7702" width="6.42578125" style="67" customWidth="1"/>
    <col min="7703" max="7704" width="9.5703125" style="67" customWidth="1"/>
    <col min="7705" max="7705" width="6.42578125" style="67" customWidth="1"/>
    <col min="7706" max="7707" width="9.5703125" style="67" customWidth="1"/>
    <col min="7708" max="7708" width="6.7109375" style="67" customWidth="1"/>
    <col min="7709" max="7711" width="9.140625" style="67"/>
    <col min="7712" max="7712" width="10.85546875" style="67" bestFit="1" customWidth="1"/>
    <col min="7713" max="7933" width="9.140625" style="67"/>
    <col min="7934" max="7934" width="18.7109375" style="67" customWidth="1"/>
    <col min="7935" max="7936" width="9.42578125" style="67" customWidth="1"/>
    <col min="7937" max="7937" width="7.7109375" style="67" customWidth="1"/>
    <col min="7938" max="7938" width="9.28515625" style="67" customWidth="1"/>
    <col min="7939" max="7939" width="9.85546875" style="67" customWidth="1"/>
    <col min="7940" max="7940" width="7.140625" style="67" customWidth="1"/>
    <col min="7941" max="7941" width="8.5703125" style="67" customWidth="1"/>
    <col min="7942" max="7942" width="8.85546875" style="67" customWidth="1"/>
    <col min="7943" max="7943" width="7.140625" style="67" customWidth="1"/>
    <col min="7944" max="7944" width="9" style="67" customWidth="1"/>
    <col min="7945" max="7945" width="8.7109375" style="67" customWidth="1"/>
    <col min="7946" max="7946" width="6.5703125" style="67" customWidth="1"/>
    <col min="7947" max="7947" width="8.140625" style="67" customWidth="1"/>
    <col min="7948" max="7948" width="7.5703125" style="67" customWidth="1"/>
    <col min="7949" max="7949" width="7" style="67" customWidth="1"/>
    <col min="7950" max="7951" width="8.7109375" style="67" customWidth="1"/>
    <col min="7952" max="7952" width="7.28515625" style="67" customWidth="1"/>
    <col min="7953" max="7953" width="8.140625" style="67" customWidth="1"/>
    <col min="7954" max="7954" width="8.7109375" style="67" customWidth="1"/>
    <col min="7955" max="7955" width="6.42578125" style="67" customWidth="1"/>
    <col min="7956" max="7957" width="9.28515625" style="67" customWidth="1"/>
    <col min="7958" max="7958" width="6.42578125" style="67" customWidth="1"/>
    <col min="7959" max="7960" width="9.5703125" style="67" customWidth="1"/>
    <col min="7961" max="7961" width="6.42578125" style="67" customWidth="1"/>
    <col min="7962" max="7963" width="9.5703125" style="67" customWidth="1"/>
    <col min="7964" max="7964" width="6.7109375" style="67" customWidth="1"/>
    <col min="7965" max="7967" width="9.140625" style="67"/>
    <col min="7968" max="7968" width="10.85546875" style="67" bestFit="1" customWidth="1"/>
    <col min="7969" max="8189" width="9.140625" style="67"/>
    <col min="8190" max="8190" width="18.7109375" style="67" customWidth="1"/>
    <col min="8191" max="8192" width="9.42578125" style="67" customWidth="1"/>
    <col min="8193" max="8193" width="7.7109375" style="67" customWidth="1"/>
    <col min="8194" max="8194" width="9.28515625" style="67" customWidth="1"/>
    <col min="8195" max="8195" width="9.85546875" style="67" customWidth="1"/>
    <col min="8196" max="8196" width="7.140625" style="67" customWidth="1"/>
    <col min="8197" max="8197" width="8.5703125" style="67" customWidth="1"/>
    <col min="8198" max="8198" width="8.85546875" style="67" customWidth="1"/>
    <col min="8199" max="8199" width="7.140625" style="67" customWidth="1"/>
    <col min="8200" max="8200" width="9" style="67" customWidth="1"/>
    <col min="8201" max="8201" width="8.7109375" style="67" customWidth="1"/>
    <col min="8202" max="8202" width="6.5703125" style="67" customWidth="1"/>
    <col min="8203" max="8203" width="8.140625" style="67" customWidth="1"/>
    <col min="8204" max="8204" width="7.5703125" style="67" customWidth="1"/>
    <col min="8205" max="8205" width="7" style="67" customWidth="1"/>
    <col min="8206" max="8207" width="8.7109375" style="67" customWidth="1"/>
    <col min="8208" max="8208" width="7.28515625" style="67" customWidth="1"/>
    <col min="8209" max="8209" width="8.140625" style="67" customWidth="1"/>
    <col min="8210" max="8210" width="8.7109375" style="67" customWidth="1"/>
    <col min="8211" max="8211" width="6.42578125" style="67" customWidth="1"/>
    <col min="8212" max="8213" width="9.28515625" style="67" customWidth="1"/>
    <col min="8214" max="8214" width="6.42578125" style="67" customWidth="1"/>
    <col min="8215" max="8216" width="9.5703125" style="67" customWidth="1"/>
    <col min="8217" max="8217" width="6.42578125" style="67" customWidth="1"/>
    <col min="8218" max="8219" width="9.5703125" style="67" customWidth="1"/>
    <col min="8220" max="8220" width="6.7109375" style="67" customWidth="1"/>
    <col min="8221" max="8223" width="9.140625" style="67"/>
    <col min="8224" max="8224" width="10.85546875" style="67" bestFit="1" customWidth="1"/>
    <col min="8225" max="8445" width="9.140625" style="67"/>
    <col min="8446" max="8446" width="18.7109375" style="67" customWidth="1"/>
    <col min="8447" max="8448" width="9.42578125" style="67" customWidth="1"/>
    <col min="8449" max="8449" width="7.7109375" style="67" customWidth="1"/>
    <col min="8450" max="8450" width="9.28515625" style="67" customWidth="1"/>
    <col min="8451" max="8451" width="9.85546875" style="67" customWidth="1"/>
    <col min="8452" max="8452" width="7.140625" style="67" customWidth="1"/>
    <col min="8453" max="8453" width="8.5703125" style="67" customWidth="1"/>
    <col min="8454" max="8454" width="8.85546875" style="67" customWidth="1"/>
    <col min="8455" max="8455" width="7.140625" style="67" customWidth="1"/>
    <col min="8456" max="8456" width="9" style="67" customWidth="1"/>
    <col min="8457" max="8457" width="8.7109375" style="67" customWidth="1"/>
    <col min="8458" max="8458" width="6.5703125" style="67" customWidth="1"/>
    <col min="8459" max="8459" width="8.140625" style="67" customWidth="1"/>
    <col min="8460" max="8460" width="7.5703125" style="67" customWidth="1"/>
    <col min="8461" max="8461" width="7" style="67" customWidth="1"/>
    <col min="8462" max="8463" width="8.7109375" style="67" customWidth="1"/>
    <col min="8464" max="8464" width="7.28515625" style="67" customWidth="1"/>
    <col min="8465" max="8465" width="8.140625" style="67" customWidth="1"/>
    <col min="8466" max="8466" width="8.7109375" style="67" customWidth="1"/>
    <col min="8467" max="8467" width="6.42578125" style="67" customWidth="1"/>
    <col min="8468" max="8469" width="9.28515625" style="67" customWidth="1"/>
    <col min="8470" max="8470" width="6.42578125" style="67" customWidth="1"/>
    <col min="8471" max="8472" width="9.5703125" style="67" customWidth="1"/>
    <col min="8473" max="8473" width="6.42578125" style="67" customWidth="1"/>
    <col min="8474" max="8475" width="9.5703125" style="67" customWidth="1"/>
    <col min="8476" max="8476" width="6.7109375" style="67" customWidth="1"/>
    <col min="8477" max="8479" width="9.140625" style="67"/>
    <col min="8480" max="8480" width="10.85546875" style="67" bestFit="1" customWidth="1"/>
    <col min="8481" max="8701" width="9.140625" style="67"/>
    <col min="8702" max="8702" width="18.7109375" style="67" customWidth="1"/>
    <col min="8703" max="8704" width="9.42578125" style="67" customWidth="1"/>
    <col min="8705" max="8705" width="7.7109375" style="67" customWidth="1"/>
    <col min="8706" max="8706" width="9.28515625" style="67" customWidth="1"/>
    <col min="8707" max="8707" width="9.85546875" style="67" customWidth="1"/>
    <col min="8708" max="8708" width="7.140625" style="67" customWidth="1"/>
    <col min="8709" max="8709" width="8.5703125" style="67" customWidth="1"/>
    <col min="8710" max="8710" width="8.85546875" style="67" customWidth="1"/>
    <col min="8711" max="8711" width="7.140625" style="67" customWidth="1"/>
    <col min="8712" max="8712" width="9" style="67" customWidth="1"/>
    <col min="8713" max="8713" width="8.7109375" style="67" customWidth="1"/>
    <col min="8714" max="8714" width="6.5703125" style="67" customWidth="1"/>
    <col min="8715" max="8715" width="8.140625" style="67" customWidth="1"/>
    <col min="8716" max="8716" width="7.5703125" style="67" customWidth="1"/>
    <col min="8717" max="8717" width="7" style="67" customWidth="1"/>
    <col min="8718" max="8719" width="8.7109375" style="67" customWidth="1"/>
    <col min="8720" max="8720" width="7.28515625" style="67" customWidth="1"/>
    <col min="8721" max="8721" width="8.140625" style="67" customWidth="1"/>
    <col min="8722" max="8722" width="8.7109375" style="67" customWidth="1"/>
    <col min="8723" max="8723" width="6.42578125" style="67" customWidth="1"/>
    <col min="8724" max="8725" width="9.28515625" style="67" customWidth="1"/>
    <col min="8726" max="8726" width="6.42578125" style="67" customWidth="1"/>
    <col min="8727" max="8728" width="9.5703125" style="67" customWidth="1"/>
    <col min="8729" max="8729" width="6.42578125" style="67" customWidth="1"/>
    <col min="8730" max="8731" width="9.5703125" style="67" customWidth="1"/>
    <col min="8732" max="8732" width="6.7109375" style="67" customWidth="1"/>
    <col min="8733" max="8735" width="9.140625" style="67"/>
    <col min="8736" max="8736" width="10.85546875" style="67" bestFit="1" customWidth="1"/>
    <col min="8737" max="8957" width="9.140625" style="67"/>
    <col min="8958" max="8958" width="18.7109375" style="67" customWidth="1"/>
    <col min="8959" max="8960" width="9.42578125" style="67" customWidth="1"/>
    <col min="8961" max="8961" width="7.7109375" style="67" customWidth="1"/>
    <col min="8962" max="8962" width="9.28515625" style="67" customWidth="1"/>
    <col min="8963" max="8963" width="9.85546875" style="67" customWidth="1"/>
    <col min="8964" max="8964" width="7.140625" style="67" customWidth="1"/>
    <col min="8965" max="8965" width="8.5703125" style="67" customWidth="1"/>
    <col min="8966" max="8966" width="8.85546875" style="67" customWidth="1"/>
    <col min="8967" max="8967" width="7.140625" style="67" customWidth="1"/>
    <col min="8968" max="8968" width="9" style="67" customWidth="1"/>
    <col min="8969" max="8969" width="8.7109375" style="67" customWidth="1"/>
    <col min="8970" max="8970" width="6.5703125" style="67" customWidth="1"/>
    <col min="8971" max="8971" width="8.140625" style="67" customWidth="1"/>
    <col min="8972" max="8972" width="7.5703125" style="67" customWidth="1"/>
    <col min="8973" max="8973" width="7" style="67" customWidth="1"/>
    <col min="8974" max="8975" width="8.7109375" style="67" customWidth="1"/>
    <col min="8976" max="8976" width="7.28515625" style="67" customWidth="1"/>
    <col min="8977" max="8977" width="8.140625" style="67" customWidth="1"/>
    <col min="8978" max="8978" width="8.7109375" style="67" customWidth="1"/>
    <col min="8979" max="8979" width="6.42578125" style="67" customWidth="1"/>
    <col min="8980" max="8981" width="9.28515625" style="67" customWidth="1"/>
    <col min="8982" max="8982" width="6.42578125" style="67" customWidth="1"/>
    <col min="8983" max="8984" width="9.5703125" style="67" customWidth="1"/>
    <col min="8985" max="8985" width="6.42578125" style="67" customWidth="1"/>
    <col min="8986" max="8987" width="9.5703125" style="67" customWidth="1"/>
    <col min="8988" max="8988" width="6.7109375" style="67" customWidth="1"/>
    <col min="8989" max="8991" width="9.140625" style="67"/>
    <col min="8992" max="8992" width="10.85546875" style="67" bestFit="1" customWidth="1"/>
    <col min="8993" max="9213" width="9.140625" style="67"/>
    <col min="9214" max="9214" width="18.7109375" style="67" customWidth="1"/>
    <col min="9215" max="9216" width="9.42578125" style="67" customWidth="1"/>
    <col min="9217" max="9217" width="7.7109375" style="67" customWidth="1"/>
    <col min="9218" max="9218" width="9.28515625" style="67" customWidth="1"/>
    <col min="9219" max="9219" width="9.85546875" style="67" customWidth="1"/>
    <col min="9220" max="9220" width="7.140625" style="67" customWidth="1"/>
    <col min="9221" max="9221" width="8.5703125" style="67" customWidth="1"/>
    <col min="9222" max="9222" width="8.85546875" style="67" customWidth="1"/>
    <col min="9223" max="9223" width="7.140625" style="67" customWidth="1"/>
    <col min="9224" max="9224" width="9" style="67" customWidth="1"/>
    <col min="9225" max="9225" width="8.7109375" style="67" customWidth="1"/>
    <col min="9226" max="9226" width="6.5703125" style="67" customWidth="1"/>
    <col min="9227" max="9227" width="8.140625" style="67" customWidth="1"/>
    <col min="9228" max="9228" width="7.5703125" style="67" customWidth="1"/>
    <col min="9229" max="9229" width="7" style="67" customWidth="1"/>
    <col min="9230" max="9231" width="8.7109375" style="67" customWidth="1"/>
    <col min="9232" max="9232" width="7.28515625" style="67" customWidth="1"/>
    <col min="9233" max="9233" width="8.140625" style="67" customWidth="1"/>
    <col min="9234" max="9234" width="8.7109375" style="67" customWidth="1"/>
    <col min="9235" max="9235" width="6.42578125" style="67" customWidth="1"/>
    <col min="9236" max="9237" width="9.28515625" style="67" customWidth="1"/>
    <col min="9238" max="9238" width="6.42578125" style="67" customWidth="1"/>
    <col min="9239" max="9240" width="9.5703125" style="67" customWidth="1"/>
    <col min="9241" max="9241" width="6.42578125" style="67" customWidth="1"/>
    <col min="9242" max="9243" width="9.5703125" style="67" customWidth="1"/>
    <col min="9244" max="9244" width="6.7109375" style="67" customWidth="1"/>
    <col min="9245" max="9247" width="9.140625" style="67"/>
    <col min="9248" max="9248" width="10.85546875" style="67" bestFit="1" customWidth="1"/>
    <col min="9249" max="9469" width="9.140625" style="67"/>
    <col min="9470" max="9470" width="18.7109375" style="67" customWidth="1"/>
    <col min="9471" max="9472" width="9.42578125" style="67" customWidth="1"/>
    <col min="9473" max="9473" width="7.7109375" style="67" customWidth="1"/>
    <col min="9474" max="9474" width="9.28515625" style="67" customWidth="1"/>
    <col min="9475" max="9475" width="9.85546875" style="67" customWidth="1"/>
    <col min="9476" max="9476" width="7.140625" style="67" customWidth="1"/>
    <col min="9477" max="9477" width="8.5703125" style="67" customWidth="1"/>
    <col min="9478" max="9478" width="8.85546875" style="67" customWidth="1"/>
    <col min="9479" max="9479" width="7.140625" style="67" customWidth="1"/>
    <col min="9480" max="9480" width="9" style="67" customWidth="1"/>
    <col min="9481" max="9481" width="8.7109375" style="67" customWidth="1"/>
    <col min="9482" max="9482" width="6.5703125" style="67" customWidth="1"/>
    <col min="9483" max="9483" width="8.140625" style="67" customWidth="1"/>
    <col min="9484" max="9484" width="7.5703125" style="67" customWidth="1"/>
    <col min="9485" max="9485" width="7" style="67" customWidth="1"/>
    <col min="9486" max="9487" width="8.7109375" style="67" customWidth="1"/>
    <col min="9488" max="9488" width="7.28515625" style="67" customWidth="1"/>
    <col min="9489" max="9489" width="8.140625" style="67" customWidth="1"/>
    <col min="9490" max="9490" width="8.7109375" style="67" customWidth="1"/>
    <col min="9491" max="9491" width="6.42578125" style="67" customWidth="1"/>
    <col min="9492" max="9493" width="9.28515625" style="67" customWidth="1"/>
    <col min="9494" max="9494" width="6.42578125" style="67" customWidth="1"/>
    <col min="9495" max="9496" width="9.5703125" style="67" customWidth="1"/>
    <col min="9497" max="9497" width="6.42578125" style="67" customWidth="1"/>
    <col min="9498" max="9499" width="9.5703125" style="67" customWidth="1"/>
    <col min="9500" max="9500" width="6.7109375" style="67" customWidth="1"/>
    <col min="9501" max="9503" width="9.140625" style="67"/>
    <col min="9504" max="9504" width="10.85546875" style="67" bestFit="1" customWidth="1"/>
    <col min="9505" max="9725" width="9.140625" style="67"/>
    <col min="9726" max="9726" width="18.7109375" style="67" customWidth="1"/>
    <col min="9727" max="9728" width="9.42578125" style="67" customWidth="1"/>
    <col min="9729" max="9729" width="7.7109375" style="67" customWidth="1"/>
    <col min="9730" max="9730" width="9.28515625" style="67" customWidth="1"/>
    <col min="9731" max="9731" width="9.85546875" style="67" customWidth="1"/>
    <col min="9732" max="9732" width="7.140625" style="67" customWidth="1"/>
    <col min="9733" max="9733" width="8.5703125" style="67" customWidth="1"/>
    <col min="9734" max="9734" width="8.85546875" style="67" customWidth="1"/>
    <col min="9735" max="9735" width="7.140625" style="67" customWidth="1"/>
    <col min="9736" max="9736" width="9" style="67" customWidth="1"/>
    <col min="9737" max="9737" width="8.7109375" style="67" customWidth="1"/>
    <col min="9738" max="9738" width="6.5703125" style="67" customWidth="1"/>
    <col min="9739" max="9739" width="8.140625" style="67" customWidth="1"/>
    <col min="9740" max="9740" width="7.5703125" style="67" customWidth="1"/>
    <col min="9741" max="9741" width="7" style="67" customWidth="1"/>
    <col min="9742" max="9743" width="8.7109375" style="67" customWidth="1"/>
    <col min="9744" max="9744" width="7.28515625" style="67" customWidth="1"/>
    <col min="9745" max="9745" width="8.140625" style="67" customWidth="1"/>
    <col min="9746" max="9746" width="8.7109375" style="67" customWidth="1"/>
    <col min="9747" max="9747" width="6.42578125" style="67" customWidth="1"/>
    <col min="9748" max="9749" width="9.28515625" style="67" customWidth="1"/>
    <col min="9750" max="9750" width="6.42578125" style="67" customWidth="1"/>
    <col min="9751" max="9752" width="9.5703125" style="67" customWidth="1"/>
    <col min="9753" max="9753" width="6.42578125" style="67" customWidth="1"/>
    <col min="9754" max="9755" width="9.5703125" style="67" customWidth="1"/>
    <col min="9756" max="9756" width="6.7109375" style="67" customWidth="1"/>
    <col min="9757" max="9759" width="9.140625" style="67"/>
    <col min="9760" max="9760" width="10.85546875" style="67" bestFit="1" customWidth="1"/>
    <col min="9761" max="9981" width="9.140625" style="67"/>
    <col min="9982" max="9982" width="18.7109375" style="67" customWidth="1"/>
    <col min="9983" max="9984" width="9.42578125" style="67" customWidth="1"/>
    <col min="9985" max="9985" width="7.7109375" style="67" customWidth="1"/>
    <col min="9986" max="9986" width="9.28515625" style="67" customWidth="1"/>
    <col min="9987" max="9987" width="9.85546875" style="67" customWidth="1"/>
    <col min="9988" max="9988" width="7.140625" style="67" customWidth="1"/>
    <col min="9989" max="9989" width="8.5703125" style="67" customWidth="1"/>
    <col min="9990" max="9990" width="8.85546875" style="67" customWidth="1"/>
    <col min="9991" max="9991" width="7.140625" style="67" customWidth="1"/>
    <col min="9992" max="9992" width="9" style="67" customWidth="1"/>
    <col min="9993" max="9993" width="8.7109375" style="67" customWidth="1"/>
    <col min="9994" max="9994" width="6.5703125" style="67" customWidth="1"/>
    <col min="9995" max="9995" width="8.140625" style="67" customWidth="1"/>
    <col min="9996" max="9996" width="7.5703125" style="67" customWidth="1"/>
    <col min="9997" max="9997" width="7" style="67" customWidth="1"/>
    <col min="9998" max="9999" width="8.7109375" style="67" customWidth="1"/>
    <col min="10000" max="10000" width="7.28515625" style="67" customWidth="1"/>
    <col min="10001" max="10001" width="8.140625" style="67" customWidth="1"/>
    <col min="10002" max="10002" width="8.7109375" style="67" customWidth="1"/>
    <col min="10003" max="10003" width="6.42578125" style="67" customWidth="1"/>
    <col min="10004" max="10005" width="9.28515625" style="67" customWidth="1"/>
    <col min="10006" max="10006" width="6.42578125" style="67" customWidth="1"/>
    <col min="10007" max="10008" width="9.5703125" style="67" customWidth="1"/>
    <col min="10009" max="10009" width="6.42578125" style="67" customWidth="1"/>
    <col min="10010" max="10011" width="9.5703125" style="67" customWidth="1"/>
    <col min="10012" max="10012" width="6.7109375" style="67" customWidth="1"/>
    <col min="10013" max="10015" width="9.140625" style="67"/>
    <col min="10016" max="10016" width="10.85546875" style="67" bestFit="1" customWidth="1"/>
    <col min="10017" max="10237" width="9.140625" style="67"/>
    <col min="10238" max="10238" width="18.7109375" style="67" customWidth="1"/>
    <col min="10239" max="10240" width="9.42578125" style="67" customWidth="1"/>
    <col min="10241" max="10241" width="7.7109375" style="67" customWidth="1"/>
    <col min="10242" max="10242" width="9.28515625" style="67" customWidth="1"/>
    <col min="10243" max="10243" width="9.85546875" style="67" customWidth="1"/>
    <col min="10244" max="10244" width="7.140625" style="67" customWidth="1"/>
    <col min="10245" max="10245" width="8.5703125" style="67" customWidth="1"/>
    <col min="10246" max="10246" width="8.85546875" style="67" customWidth="1"/>
    <col min="10247" max="10247" width="7.140625" style="67" customWidth="1"/>
    <col min="10248" max="10248" width="9" style="67" customWidth="1"/>
    <col min="10249" max="10249" width="8.7109375" style="67" customWidth="1"/>
    <col min="10250" max="10250" width="6.5703125" style="67" customWidth="1"/>
    <col min="10251" max="10251" width="8.140625" style="67" customWidth="1"/>
    <col min="10252" max="10252" width="7.5703125" style="67" customWidth="1"/>
    <col min="10253" max="10253" width="7" style="67" customWidth="1"/>
    <col min="10254" max="10255" width="8.7109375" style="67" customWidth="1"/>
    <col min="10256" max="10256" width="7.28515625" style="67" customWidth="1"/>
    <col min="10257" max="10257" width="8.140625" style="67" customWidth="1"/>
    <col min="10258" max="10258" width="8.7109375" style="67" customWidth="1"/>
    <col min="10259" max="10259" width="6.42578125" style="67" customWidth="1"/>
    <col min="10260" max="10261" width="9.28515625" style="67" customWidth="1"/>
    <col min="10262" max="10262" width="6.42578125" style="67" customWidth="1"/>
    <col min="10263" max="10264" width="9.5703125" style="67" customWidth="1"/>
    <col min="10265" max="10265" width="6.42578125" style="67" customWidth="1"/>
    <col min="10266" max="10267" width="9.5703125" style="67" customWidth="1"/>
    <col min="10268" max="10268" width="6.7109375" style="67" customWidth="1"/>
    <col min="10269" max="10271" width="9.140625" style="67"/>
    <col min="10272" max="10272" width="10.85546875" style="67" bestFit="1" customWidth="1"/>
    <col min="10273" max="10493" width="9.140625" style="67"/>
    <col min="10494" max="10494" width="18.7109375" style="67" customWidth="1"/>
    <col min="10495" max="10496" width="9.42578125" style="67" customWidth="1"/>
    <col min="10497" max="10497" width="7.7109375" style="67" customWidth="1"/>
    <col min="10498" max="10498" width="9.28515625" style="67" customWidth="1"/>
    <col min="10499" max="10499" width="9.85546875" style="67" customWidth="1"/>
    <col min="10500" max="10500" width="7.140625" style="67" customWidth="1"/>
    <col min="10501" max="10501" width="8.5703125" style="67" customWidth="1"/>
    <col min="10502" max="10502" width="8.85546875" style="67" customWidth="1"/>
    <col min="10503" max="10503" width="7.140625" style="67" customWidth="1"/>
    <col min="10504" max="10504" width="9" style="67" customWidth="1"/>
    <col min="10505" max="10505" width="8.7109375" style="67" customWidth="1"/>
    <col min="10506" max="10506" width="6.5703125" style="67" customWidth="1"/>
    <col min="10507" max="10507" width="8.140625" style="67" customWidth="1"/>
    <col min="10508" max="10508" width="7.5703125" style="67" customWidth="1"/>
    <col min="10509" max="10509" width="7" style="67" customWidth="1"/>
    <col min="10510" max="10511" width="8.7109375" style="67" customWidth="1"/>
    <col min="10512" max="10512" width="7.28515625" style="67" customWidth="1"/>
    <col min="10513" max="10513" width="8.140625" style="67" customWidth="1"/>
    <col min="10514" max="10514" width="8.7109375" style="67" customWidth="1"/>
    <col min="10515" max="10515" width="6.42578125" style="67" customWidth="1"/>
    <col min="10516" max="10517" width="9.28515625" style="67" customWidth="1"/>
    <col min="10518" max="10518" width="6.42578125" style="67" customWidth="1"/>
    <col min="10519" max="10520" width="9.5703125" style="67" customWidth="1"/>
    <col min="10521" max="10521" width="6.42578125" style="67" customWidth="1"/>
    <col min="10522" max="10523" width="9.5703125" style="67" customWidth="1"/>
    <col min="10524" max="10524" width="6.7109375" style="67" customWidth="1"/>
    <col min="10525" max="10527" width="9.140625" style="67"/>
    <col min="10528" max="10528" width="10.85546875" style="67" bestFit="1" customWidth="1"/>
    <col min="10529" max="10749" width="9.140625" style="67"/>
    <col min="10750" max="10750" width="18.7109375" style="67" customWidth="1"/>
    <col min="10751" max="10752" width="9.42578125" style="67" customWidth="1"/>
    <col min="10753" max="10753" width="7.7109375" style="67" customWidth="1"/>
    <col min="10754" max="10754" width="9.28515625" style="67" customWidth="1"/>
    <col min="10755" max="10755" width="9.85546875" style="67" customWidth="1"/>
    <col min="10756" max="10756" width="7.140625" style="67" customWidth="1"/>
    <col min="10757" max="10757" width="8.5703125" style="67" customWidth="1"/>
    <col min="10758" max="10758" width="8.85546875" style="67" customWidth="1"/>
    <col min="10759" max="10759" width="7.140625" style="67" customWidth="1"/>
    <col min="10760" max="10760" width="9" style="67" customWidth="1"/>
    <col min="10761" max="10761" width="8.7109375" style="67" customWidth="1"/>
    <col min="10762" max="10762" width="6.5703125" style="67" customWidth="1"/>
    <col min="10763" max="10763" width="8.140625" style="67" customWidth="1"/>
    <col min="10764" max="10764" width="7.5703125" style="67" customWidth="1"/>
    <col min="10765" max="10765" width="7" style="67" customWidth="1"/>
    <col min="10766" max="10767" width="8.7109375" style="67" customWidth="1"/>
    <col min="10768" max="10768" width="7.28515625" style="67" customWidth="1"/>
    <col min="10769" max="10769" width="8.140625" style="67" customWidth="1"/>
    <col min="10770" max="10770" width="8.7109375" style="67" customWidth="1"/>
    <col min="10771" max="10771" width="6.42578125" style="67" customWidth="1"/>
    <col min="10772" max="10773" width="9.28515625" style="67" customWidth="1"/>
    <col min="10774" max="10774" width="6.42578125" style="67" customWidth="1"/>
    <col min="10775" max="10776" width="9.5703125" style="67" customWidth="1"/>
    <col min="10777" max="10777" width="6.42578125" style="67" customWidth="1"/>
    <col min="10778" max="10779" width="9.5703125" style="67" customWidth="1"/>
    <col min="10780" max="10780" width="6.7109375" style="67" customWidth="1"/>
    <col min="10781" max="10783" width="9.140625" style="67"/>
    <col min="10784" max="10784" width="10.85546875" style="67" bestFit="1" customWidth="1"/>
    <col min="10785" max="11005" width="9.140625" style="67"/>
    <col min="11006" max="11006" width="18.7109375" style="67" customWidth="1"/>
    <col min="11007" max="11008" width="9.42578125" style="67" customWidth="1"/>
    <col min="11009" max="11009" width="7.7109375" style="67" customWidth="1"/>
    <col min="11010" max="11010" width="9.28515625" style="67" customWidth="1"/>
    <col min="11011" max="11011" width="9.85546875" style="67" customWidth="1"/>
    <col min="11012" max="11012" width="7.140625" style="67" customWidth="1"/>
    <col min="11013" max="11013" width="8.5703125" style="67" customWidth="1"/>
    <col min="11014" max="11014" width="8.85546875" style="67" customWidth="1"/>
    <col min="11015" max="11015" width="7.140625" style="67" customWidth="1"/>
    <col min="11016" max="11016" width="9" style="67" customWidth="1"/>
    <col min="11017" max="11017" width="8.7109375" style="67" customWidth="1"/>
    <col min="11018" max="11018" width="6.5703125" style="67" customWidth="1"/>
    <col min="11019" max="11019" width="8.140625" style="67" customWidth="1"/>
    <col min="11020" max="11020" width="7.5703125" style="67" customWidth="1"/>
    <col min="11021" max="11021" width="7" style="67" customWidth="1"/>
    <col min="11022" max="11023" width="8.7109375" style="67" customWidth="1"/>
    <col min="11024" max="11024" width="7.28515625" style="67" customWidth="1"/>
    <col min="11025" max="11025" width="8.140625" style="67" customWidth="1"/>
    <col min="11026" max="11026" width="8.7109375" style="67" customWidth="1"/>
    <col min="11027" max="11027" width="6.42578125" style="67" customWidth="1"/>
    <col min="11028" max="11029" width="9.28515625" style="67" customWidth="1"/>
    <col min="11030" max="11030" width="6.42578125" style="67" customWidth="1"/>
    <col min="11031" max="11032" width="9.5703125" style="67" customWidth="1"/>
    <col min="11033" max="11033" width="6.42578125" style="67" customWidth="1"/>
    <col min="11034" max="11035" width="9.5703125" style="67" customWidth="1"/>
    <col min="11036" max="11036" width="6.7109375" style="67" customWidth="1"/>
    <col min="11037" max="11039" width="9.140625" style="67"/>
    <col min="11040" max="11040" width="10.85546875" style="67" bestFit="1" customWidth="1"/>
    <col min="11041" max="11261" width="9.140625" style="67"/>
    <col min="11262" max="11262" width="18.7109375" style="67" customWidth="1"/>
    <col min="11263" max="11264" width="9.42578125" style="67" customWidth="1"/>
    <col min="11265" max="11265" width="7.7109375" style="67" customWidth="1"/>
    <col min="11266" max="11266" width="9.28515625" style="67" customWidth="1"/>
    <col min="11267" max="11267" width="9.85546875" style="67" customWidth="1"/>
    <col min="11268" max="11268" width="7.140625" style="67" customWidth="1"/>
    <col min="11269" max="11269" width="8.5703125" style="67" customWidth="1"/>
    <col min="11270" max="11270" width="8.85546875" style="67" customWidth="1"/>
    <col min="11271" max="11271" width="7.140625" style="67" customWidth="1"/>
    <col min="11272" max="11272" width="9" style="67" customWidth="1"/>
    <col min="11273" max="11273" width="8.7109375" style="67" customWidth="1"/>
    <col min="11274" max="11274" width="6.5703125" style="67" customWidth="1"/>
    <col min="11275" max="11275" width="8.140625" style="67" customWidth="1"/>
    <col min="11276" max="11276" width="7.5703125" style="67" customWidth="1"/>
    <col min="11277" max="11277" width="7" style="67" customWidth="1"/>
    <col min="11278" max="11279" width="8.7109375" style="67" customWidth="1"/>
    <col min="11280" max="11280" width="7.28515625" style="67" customWidth="1"/>
    <col min="11281" max="11281" width="8.140625" style="67" customWidth="1"/>
    <col min="11282" max="11282" width="8.7109375" style="67" customWidth="1"/>
    <col min="11283" max="11283" width="6.42578125" style="67" customWidth="1"/>
    <col min="11284" max="11285" width="9.28515625" style="67" customWidth="1"/>
    <col min="11286" max="11286" width="6.42578125" style="67" customWidth="1"/>
    <col min="11287" max="11288" width="9.5703125" style="67" customWidth="1"/>
    <col min="11289" max="11289" width="6.42578125" style="67" customWidth="1"/>
    <col min="11290" max="11291" width="9.5703125" style="67" customWidth="1"/>
    <col min="11292" max="11292" width="6.7109375" style="67" customWidth="1"/>
    <col min="11293" max="11295" width="9.140625" style="67"/>
    <col min="11296" max="11296" width="10.85546875" style="67" bestFit="1" customWidth="1"/>
    <col min="11297" max="11517" width="9.140625" style="67"/>
    <col min="11518" max="11518" width="18.7109375" style="67" customWidth="1"/>
    <col min="11519" max="11520" width="9.42578125" style="67" customWidth="1"/>
    <col min="11521" max="11521" width="7.7109375" style="67" customWidth="1"/>
    <col min="11522" max="11522" width="9.28515625" style="67" customWidth="1"/>
    <col min="11523" max="11523" width="9.85546875" style="67" customWidth="1"/>
    <col min="11524" max="11524" width="7.140625" style="67" customWidth="1"/>
    <col min="11525" max="11525" width="8.5703125" style="67" customWidth="1"/>
    <col min="11526" max="11526" width="8.85546875" style="67" customWidth="1"/>
    <col min="11527" max="11527" width="7.140625" style="67" customWidth="1"/>
    <col min="11528" max="11528" width="9" style="67" customWidth="1"/>
    <col min="11529" max="11529" width="8.7109375" style="67" customWidth="1"/>
    <col min="11530" max="11530" width="6.5703125" style="67" customWidth="1"/>
    <col min="11531" max="11531" width="8.140625" style="67" customWidth="1"/>
    <col min="11532" max="11532" width="7.5703125" style="67" customWidth="1"/>
    <col min="11533" max="11533" width="7" style="67" customWidth="1"/>
    <col min="11534" max="11535" width="8.7109375" style="67" customWidth="1"/>
    <col min="11536" max="11536" width="7.28515625" style="67" customWidth="1"/>
    <col min="11537" max="11537" width="8.140625" style="67" customWidth="1"/>
    <col min="11538" max="11538" width="8.7109375" style="67" customWidth="1"/>
    <col min="11539" max="11539" width="6.42578125" style="67" customWidth="1"/>
    <col min="11540" max="11541" width="9.28515625" style="67" customWidth="1"/>
    <col min="11542" max="11542" width="6.42578125" style="67" customWidth="1"/>
    <col min="11543" max="11544" width="9.5703125" style="67" customWidth="1"/>
    <col min="11545" max="11545" width="6.42578125" style="67" customWidth="1"/>
    <col min="11546" max="11547" width="9.5703125" style="67" customWidth="1"/>
    <col min="11548" max="11548" width="6.7109375" style="67" customWidth="1"/>
    <col min="11549" max="11551" width="9.140625" style="67"/>
    <col min="11552" max="11552" width="10.85546875" style="67" bestFit="1" customWidth="1"/>
    <col min="11553" max="11773" width="9.140625" style="67"/>
    <col min="11774" max="11774" width="18.7109375" style="67" customWidth="1"/>
    <col min="11775" max="11776" width="9.42578125" style="67" customWidth="1"/>
    <col min="11777" max="11777" width="7.7109375" style="67" customWidth="1"/>
    <col min="11778" max="11778" width="9.28515625" style="67" customWidth="1"/>
    <col min="11779" max="11779" width="9.85546875" style="67" customWidth="1"/>
    <col min="11780" max="11780" width="7.140625" style="67" customWidth="1"/>
    <col min="11781" max="11781" width="8.5703125" style="67" customWidth="1"/>
    <col min="11782" max="11782" width="8.85546875" style="67" customWidth="1"/>
    <col min="11783" max="11783" width="7.140625" style="67" customWidth="1"/>
    <col min="11784" max="11784" width="9" style="67" customWidth="1"/>
    <col min="11785" max="11785" width="8.7109375" style="67" customWidth="1"/>
    <col min="11786" max="11786" width="6.5703125" style="67" customWidth="1"/>
    <col min="11787" max="11787" width="8.140625" style="67" customWidth="1"/>
    <col min="11788" max="11788" width="7.5703125" style="67" customWidth="1"/>
    <col min="11789" max="11789" width="7" style="67" customWidth="1"/>
    <col min="11790" max="11791" width="8.7109375" style="67" customWidth="1"/>
    <col min="11792" max="11792" width="7.28515625" style="67" customWidth="1"/>
    <col min="11793" max="11793" width="8.140625" style="67" customWidth="1"/>
    <col min="11794" max="11794" width="8.7109375" style="67" customWidth="1"/>
    <col min="11795" max="11795" width="6.42578125" style="67" customWidth="1"/>
    <col min="11796" max="11797" width="9.28515625" style="67" customWidth="1"/>
    <col min="11798" max="11798" width="6.42578125" style="67" customWidth="1"/>
    <col min="11799" max="11800" width="9.5703125" style="67" customWidth="1"/>
    <col min="11801" max="11801" width="6.42578125" style="67" customWidth="1"/>
    <col min="11802" max="11803" width="9.5703125" style="67" customWidth="1"/>
    <col min="11804" max="11804" width="6.7109375" style="67" customWidth="1"/>
    <col min="11805" max="11807" width="9.140625" style="67"/>
    <col min="11808" max="11808" width="10.85546875" style="67" bestFit="1" customWidth="1"/>
    <col min="11809" max="12029" width="9.140625" style="67"/>
    <col min="12030" max="12030" width="18.7109375" style="67" customWidth="1"/>
    <col min="12031" max="12032" width="9.42578125" style="67" customWidth="1"/>
    <col min="12033" max="12033" width="7.7109375" style="67" customWidth="1"/>
    <col min="12034" max="12034" width="9.28515625" style="67" customWidth="1"/>
    <col min="12035" max="12035" width="9.85546875" style="67" customWidth="1"/>
    <col min="12036" max="12036" width="7.140625" style="67" customWidth="1"/>
    <col min="12037" max="12037" width="8.5703125" style="67" customWidth="1"/>
    <col min="12038" max="12038" width="8.85546875" style="67" customWidth="1"/>
    <col min="12039" max="12039" width="7.140625" style="67" customWidth="1"/>
    <col min="12040" max="12040" width="9" style="67" customWidth="1"/>
    <col min="12041" max="12041" width="8.7109375" style="67" customWidth="1"/>
    <col min="12042" max="12042" width="6.5703125" style="67" customWidth="1"/>
    <col min="12043" max="12043" width="8.140625" style="67" customWidth="1"/>
    <col min="12044" max="12044" width="7.5703125" style="67" customWidth="1"/>
    <col min="12045" max="12045" width="7" style="67" customWidth="1"/>
    <col min="12046" max="12047" width="8.7109375" style="67" customWidth="1"/>
    <col min="12048" max="12048" width="7.28515625" style="67" customWidth="1"/>
    <col min="12049" max="12049" width="8.140625" style="67" customWidth="1"/>
    <col min="12050" max="12050" width="8.7109375" style="67" customWidth="1"/>
    <col min="12051" max="12051" width="6.42578125" style="67" customWidth="1"/>
    <col min="12052" max="12053" width="9.28515625" style="67" customWidth="1"/>
    <col min="12054" max="12054" width="6.42578125" style="67" customWidth="1"/>
    <col min="12055" max="12056" width="9.5703125" style="67" customWidth="1"/>
    <col min="12057" max="12057" width="6.42578125" style="67" customWidth="1"/>
    <col min="12058" max="12059" width="9.5703125" style="67" customWidth="1"/>
    <col min="12060" max="12060" width="6.7109375" style="67" customWidth="1"/>
    <col min="12061" max="12063" width="9.140625" style="67"/>
    <col min="12064" max="12064" width="10.85546875" style="67" bestFit="1" customWidth="1"/>
    <col min="12065" max="12285" width="9.140625" style="67"/>
    <col min="12286" max="12286" width="18.7109375" style="67" customWidth="1"/>
    <col min="12287" max="12288" width="9.42578125" style="67" customWidth="1"/>
    <col min="12289" max="12289" width="7.7109375" style="67" customWidth="1"/>
    <col min="12290" max="12290" width="9.28515625" style="67" customWidth="1"/>
    <col min="12291" max="12291" width="9.85546875" style="67" customWidth="1"/>
    <col min="12292" max="12292" width="7.140625" style="67" customWidth="1"/>
    <col min="12293" max="12293" width="8.5703125" style="67" customWidth="1"/>
    <col min="12294" max="12294" width="8.85546875" style="67" customWidth="1"/>
    <col min="12295" max="12295" width="7.140625" style="67" customWidth="1"/>
    <col min="12296" max="12296" width="9" style="67" customWidth="1"/>
    <col min="12297" max="12297" width="8.7109375" style="67" customWidth="1"/>
    <col min="12298" max="12298" width="6.5703125" style="67" customWidth="1"/>
    <col min="12299" max="12299" width="8.140625" style="67" customWidth="1"/>
    <col min="12300" max="12300" width="7.5703125" style="67" customWidth="1"/>
    <col min="12301" max="12301" width="7" style="67" customWidth="1"/>
    <col min="12302" max="12303" width="8.7109375" style="67" customWidth="1"/>
    <col min="12304" max="12304" width="7.28515625" style="67" customWidth="1"/>
    <col min="12305" max="12305" width="8.140625" style="67" customWidth="1"/>
    <col min="12306" max="12306" width="8.7109375" style="67" customWidth="1"/>
    <col min="12307" max="12307" width="6.42578125" style="67" customWidth="1"/>
    <col min="12308" max="12309" width="9.28515625" style="67" customWidth="1"/>
    <col min="12310" max="12310" width="6.42578125" style="67" customWidth="1"/>
    <col min="12311" max="12312" width="9.5703125" style="67" customWidth="1"/>
    <col min="12313" max="12313" width="6.42578125" style="67" customWidth="1"/>
    <col min="12314" max="12315" width="9.5703125" style="67" customWidth="1"/>
    <col min="12316" max="12316" width="6.7109375" style="67" customWidth="1"/>
    <col min="12317" max="12319" width="9.140625" style="67"/>
    <col min="12320" max="12320" width="10.85546875" style="67" bestFit="1" customWidth="1"/>
    <col min="12321" max="12541" width="9.140625" style="67"/>
    <col min="12542" max="12542" width="18.7109375" style="67" customWidth="1"/>
    <col min="12543" max="12544" width="9.42578125" style="67" customWidth="1"/>
    <col min="12545" max="12545" width="7.7109375" style="67" customWidth="1"/>
    <col min="12546" max="12546" width="9.28515625" style="67" customWidth="1"/>
    <col min="12547" max="12547" width="9.85546875" style="67" customWidth="1"/>
    <col min="12548" max="12548" width="7.140625" style="67" customWidth="1"/>
    <col min="12549" max="12549" width="8.5703125" style="67" customWidth="1"/>
    <col min="12550" max="12550" width="8.85546875" style="67" customWidth="1"/>
    <col min="12551" max="12551" width="7.140625" style="67" customWidth="1"/>
    <col min="12552" max="12552" width="9" style="67" customWidth="1"/>
    <col min="12553" max="12553" width="8.7109375" style="67" customWidth="1"/>
    <col min="12554" max="12554" width="6.5703125" style="67" customWidth="1"/>
    <col min="12555" max="12555" width="8.140625" style="67" customWidth="1"/>
    <col min="12556" max="12556" width="7.5703125" style="67" customWidth="1"/>
    <col min="12557" max="12557" width="7" style="67" customWidth="1"/>
    <col min="12558" max="12559" width="8.7109375" style="67" customWidth="1"/>
    <col min="12560" max="12560" width="7.28515625" style="67" customWidth="1"/>
    <col min="12561" max="12561" width="8.140625" style="67" customWidth="1"/>
    <col min="12562" max="12562" width="8.7109375" style="67" customWidth="1"/>
    <col min="12563" max="12563" width="6.42578125" style="67" customWidth="1"/>
    <col min="12564" max="12565" width="9.28515625" style="67" customWidth="1"/>
    <col min="12566" max="12566" width="6.42578125" style="67" customWidth="1"/>
    <col min="12567" max="12568" width="9.5703125" style="67" customWidth="1"/>
    <col min="12569" max="12569" width="6.42578125" style="67" customWidth="1"/>
    <col min="12570" max="12571" width="9.5703125" style="67" customWidth="1"/>
    <col min="12572" max="12572" width="6.7109375" style="67" customWidth="1"/>
    <col min="12573" max="12575" width="9.140625" style="67"/>
    <col min="12576" max="12576" width="10.85546875" style="67" bestFit="1" customWidth="1"/>
    <col min="12577" max="12797" width="9.140625" style="67"/>
    <col min="12798" max="12798" width="18.7109375" style="67" customWidth="1"/>
    <col min="12799" max="12800" width="9.42578125" style="67" customWidth="1"/>
    <col min="12801" max="12801" width="7.7109375" style="67" customWidth="1"/>
    <col min="12802" max="12802" width="9.28515625" style="67" customWidth="1"/>
    <col min="12803" max="12803" width="9.85546875" style="67" customWidth="1"/>
    <col min="12804" max="12804" width="7.140625" style="67" customWidth="1"/>
    <col min="12805" max="12805" width="8.5703125" style="67" customWidth="1"/>
    <col min="12806" max="12806" width="8.85546875" style="67" customWidth="1"/>
    <col min="12807" max="12807" width="7.140625" style="67" customWidth="1"/>
    <col min="12808" max="12808" width="9" style="67" customWidth="1"/>
    <col min="12809" max="12809" width="8.7109375" style="67" customWidth="1"/>
    <col min="12810" max="12810" width="6.5703125" style="67" customWidth="1"/>
    <col min="12811" max="12811" width="8.140625" style="67" customWidth="1"/>
    <col min="12812" max="12812" width="7.5703125" style="67" customWidth="1"/>
    <col min="12813" max="12813" width="7" style="67" customWidth="1"/>
    <col min="12814" max="12815" width="8.7109375" style="67" customWidth="1"/>
    <col min="12816" max="12816" width="7.28515625" style="67" customWidth="1"/>
    <col min="12817" max="12817" width="8.140625" style="67" customWidth="1"/>
    <col min="12818" max="12818" width="8.7109375" style="67" customWidth="1"/>
    <col min="12819" max="12819" width="6.42578125" style="67" customWidth="1"/>
    <col min="12820" max="12821" width="9.28515625" style="67" customWidth="1"/>
    <col min="12822" max="12822" width="6.42578125" style="67" customWidth="1"/>
    <col min="12823" max="12824" width="9.5703125" style="67" customWidth="1"/>
    <col min="12825" max="12825" width="6.42578125" style="67" customWidth="1"/>
    <col min="12826" max="12827" width="9.5703125" style="67" customWidth="1"/>
    <col min="12828" max="12828" width="6.7109375" style="67" customWidth="1"/>
    <col min="12829" max="12831" width="9.140625" style="67"/>
    <col min="12832" max="12832" width="10.85546875" style="67" bestFit="1" customWidth="1"/>
    <col min="12833" max="13053" width="9.140625" style="67"/>
    <col min="13054" max="13054" width="18.7109375" style="67" customWidth="1"/>
    <col min="13055" max="13056" width="9.42578125" style="67" customWidth="1"/>
    <col min="13057" max="13057" width="7.7109375" style="67" customWidth="1"/>
    <col min="13058" max="13058" width="9.28515625" style="67" customWidth="1"/>
    <col min="13059" max="13059" width="9.85546875" style="67" customWidth="1"/>
    <col min="13060" max="13060" width="7.140625" style="67" customWidth="1"/>
    <col min="13061" max="13061" width="8.5703125" style="67" customWidth="1"/>
    <col min="13062" max="13062" width="8.85546875" style="67" customWidth="1"/>
    <col min="13063" max="13063" width="7.140625" style="67" customWidth="1"/>
    <col min="13064" max="13064" width="9" style="67" customWidth="1"/>
    <col min="13065" max="13065" width="8.7109375" style="67" customWidth="1"/>
    <col min="13066" max="13066" width="6.5703125" style="67" customWidth="1"/>
    <col min="13067" max="13067" width="8.140625" style="67" customWidth="1"/>
    <col min="13068" max="13068" width="7.5703125" style="67" customWidth="1"/>
    <col min="13069" max="13069" width="7" style="67" customWidth="1"/>
    <col min="13070" max="13071" width="8.7109375" style="67" customWidth="1"/>
    <col min="13072" max="13072" width="7.28515625" style="67" customWidth="1"/>
    <col min="13073" max="13073" width="8.140625" style="67" customWidth="1"/>
    <col min="13074" max="13074" width="8.7109375" style="67" customWidth="1"/>
    <col min="13075" max="13075" width="6.42578125" style="67" customWidth="1"/>
    <col min="13076" max="13077" width="9.28515625" style="67" customWidth="1"/>
    <col min="13078" max="13078" width="6.42578125" style="67" customWidth="1"/>
    <col min="13079" max="13080" width="9.5703125" style="67" customWidth="1"/>
    <col min="13081" max="13081" width="6.42578125" style="67" customWidth="1"/>
    <col min="13082" max="13083" width="9.5703125" style="67" customWidth="1"/>
    <col min="13084" max="13084" width="6.7109375" style="67" customWidth="1"/>
    <col min="13085" max="13087" width="9.140625" style="67"/>
    <col min="13088" max="13088" width="10.85546875" style="67" bestFit="1" customWidth="1"/>
    <col min="13089" max="13309" width="9.140625" style="67"/>
    <col min="13310" max="13310" width="18.7109375" style="67" customWidth="1"/>
    <col min="13311" max="13312" width="9.42578125" style="67" customWidth="1"/>
    <col min="13313" max="13313" width="7.7109375" style="67" customWidth="1"/>
    <col min="13314" max="13314" width="9.28515625" style="67" customWidth="1"/>
    <col min="13315" max="13315" width="9.85546875" style="67" customWidth="1"/>
    <col min="13316" max="13316" width="7.140625" style="67" customWidth="1"/>
    <col min="13317" max="13317" width="8.5703125" style="67" customWidth="1"/>
    <col min="13318" max="13318" width="8.85546875" style="67" customWidth="1"/>
    <col min="13319" max="13319" width="7.140625" style="67" customWidth="1"/>
    <col min="13320" max="13320" width="9" style="67" customWidth="1"/>
    <col min="13321" max="13321" width="8.7109375" style="67" customWidth="1"/>
    <col min="13322" max="13322" width="6.5703125" style="67" customWidth="1"/>
    <col min="13323" max="13323" width="8.140625" style="67" customWidth="1"/>
    <col min="13324" max="13324" width="7.5703125" style="67" customWidth="1"/>
    <col min="13325" max="13325" width="7" style="67" customWidth="1"/>
    <col min="13326" max="13327" width="8.7109375" style="67" customWidth="1"/>
    <col min="13328" max="13328" width="7.28515625" style="67" customWidth="1"/>
    <col min="13329" max="13329" width="8.140625" style="67" customWidth="1"/>
    <col min="13330" max="13330" width="8.7109375" style="67" customWidth="1"/>
    <col min="13331" max="13331" width="6.42578125" style="67" customWidth="1"/>
    <col min="13332" max="13333" width="9.28515625" style="67" customWidth="1"/>
    <col min="13334" max="13334" width="6.42578125" style="67" customWidth="1"/>
    <col min="13335" max="13336" width="9.5703125" style="67" customWidth="1"/>
    <col min="13337" max="13337" width="6.42578125" style="67" customWidth="1"/>
    <col min="13338" max="13339" width="9.5703125" style="67" customWidth="1"/>
    <col min="13340" max="13340" width="6.7109375" style="67" customWidth="1"/>
    <col min="13341" max="13343" width="9.140625" style="67"/>
    <col min="13344" max="13344" width="10.85546875" style="67" bestFit="1" customWidth="1"/>
    <col min="13345" max="13565" width="9.140625" style="67"/>
    <col min="13566" max="13566" width="18.7109375" style="67" customWidth="1"/>
    <col min="13567" max="13568" width="9.42578125" style="67" customWidth="1"/>
    <col min="13569" max="13569" width="7.7109375" style="67" customWidth="1"/>
    <col min="13570" max="13570" width="9.28515625" style="67" customWidth="1"/>
    <col min="13571" max="13571" width="9.85546875" style="67" customWidth="1"/>
    <col min="13572" max="13572" width="7.140625" style="67" customWidth="1"/>
    <col min="13573" max="13573" width="8.5703125" style="67" customWidth="1"/>
    <col min="13574" max="13574" width="8.85546875" style="67" customWidth="1"/>
    <col min="13575" max="13575" width="7.140625" style="67" customWidth="1"/>
    <col min="13576" max="13576" width="9" style="67" customWidth="1"/>
    <col min="13577" max="13577" width="8.7109375" style="67" customWidth="1"/>
    <col min="13578" max="13578" width="6.5703125" style="67" customWidth="1"/>
    <col min="13579" max="13579" width="8.140625" style="67" customWidth="1"/>
    <col min="13580" max="13580" width="7.5703125" style="67" customWidth="1"/>
    <col min="13581" max="13581" width="7" style="67" customWidth="1"/>
    <col min="13582" max="13583" width="8.7109375" style="67" customWidth="1"/>
    <col min="13584" max="13584" width="7.28515625" style="67" customWidth="1"/>
    <col min="13585" max="13585" width="8.140625" style="67" customWidth="1"/>
    <col min="13586" max="13586" width="8.7109375" style="67" customWidth="1"/>
    <col min="13587" max="13587" width="6.42578125" style="67" customWidth="1"/>
    <col min="13588" max="13589" width="9.28515625" style="67" customWidth="1"/>
    <col min="13590" max="13590" width="6.42578125" style="67" customWidth="1"/>
    <col min="13591" max="13592" width="9.5703125" style="67" customWidth="1"/>
    <col min="13593" max="13593" width="6.42578125" style="67" customWidth="1"/>
    <col min="13594" max="13595" width="9.5703125" style="67" customWidth="1"/>
    <col min="13596" max="13596" width="6.7109375" style="67" customWidth="1"/>
    <col min="13597" max="13599" width="9.140625" style="67"/>
    <col min="13600" max="13600" width="10.85546875" style="67" bestFit="1" customWidth="1"/>
    <col min="13601" max="13821" width="9.140625" style="67"/>
    <col min="13822" max="13822" width="18.7109375" style="67" customWidth="1"/>
    <col min="13823" max="13824" width="9.42578125" style="67" customWidth="1"/>
    <col min="13825" max="13825" width="7.7109375" style="67" customWidth="1"/>
    <col min="13826" max="13826" width="9.28515625" style="67" customWidth="1"/>
    <col min="13827" max="13827" width="9.85546875" style="67" customWidth="1"/>
    <col min="13828" max="13828" width="7.140625" style="67" customWidth="1"/>
    <col min="13829" max="13829" width="8.5703125" style="67" customWidth="1"/>
    <col min="13830" max="13830" width="8.85546875" style="67" customWidth="1"/>
    <col min="13831" max="13831" width="7.140625" style="67" customWidth="1"/>
    <col min="13832" max="13832" width="9" style="67" customWidth="1"/>
    <col min="13833" max="13833" width="8.7109375" style="67" customWidth="1"/>
    <col min="13834" max="13834" width="6.5703125" style="67" customWidth="1"/>
    <col min="13835" max="13835" width="8.140625" style="67" customWidth="1"/>
    <col min="13836" max="13836" width="7.5703125" style="67" customWidth="1"/>
    <col min="13837" max="13837" width="7" style="67" customWidth="1"/>
    <col min="13838" max="13839" width="8.7109375" style="67" customWidth="1"/>
    <col min="13840" max="13840" width="7.28515625" style="67" customWidth="1"/>
    <col min="13841" max="13841" width="8.140625" style="67" customWidth="1"/>
    <col min="13842" max="13842" width="8.7109375" style="67" customWidth="1"/>
    <col min="13843" max="13843" width="6.42578125" style="67" customWidth="1"/>
    <col min="13844" max="13845" width="9.28515625" style="67" customWidth="1"/>
    <col min="13846" max="13846" width="6.42578125" style="67" customWidth="1"/>
    <col min="13847" max="13848" width="9.5703125" style="67" customWidth="1"/>
    <col min="13849" max="13849" width="6.42578125" style="67" customWidth="1"/>
    <col min="13850" max="13851" width="9.5703125" style="67" customWidth="1"/>
    <col min="13852" max="13852" width="6.7109375" style="67" customWidth="1"/>
    <col min="13853" max="13855" width="9.140625" style="67"/>
    <col min="13856" max="13856" width="10.85546875" style="67" bestFit="1" customWidth="1"/>
    <col min="13857" max="14077" width="9.140625" style="67"/>
    <col min="14078" max="14078" width="18.7109375" style="67" customWidth="1"/>
    <col min="14079" max="14080" width="9.42578125" style="67" customWidth="1"/>
    <col min="14081" max="14081" width="7.7109375" style="67" customWidth="1"/>
    <col min="14082" max="14082" width="9.28515625" style="67" customWidth="1"/>
    <col min="14083" max="14083" width="9.85546875" style="67" customWidth="1"/>
    <col min="14084" max="14084" width="7.140625" style="67" customWidth="1"/>
    <col min="14085" max="14085" width="8.5703125" style="67" customWidth="1"/>
    <col min="14086" max="14086" width="8.85546875" style="67" customWidth="1"/>
    <col min="14087" max="14087" width="7.140625" style="67" customWidth="1"/>
    <col min="14088" max="14088" width="9" style="67" customWidth="1"/>
    <col min="14089" max="14089" width="8.7109375" style="67" customWidth="1"/>
    <col min="14090" max="14090" width="6.5703125" style="67" customWidth="1"/>
    <col min="14091" max="14091" width="8.140625" style="67" customWidth="1"/>
    <col min="14092" max="14092" width="7.5703125" style="67" customWidth="1"/>
    <col min="14093" max="14093" width="7" style="67" customWidth="1"/>
    <col min="14094" max="14095" width="8.7109375" style="67" customWidth="1"/>
    <col min="14096" max="14096" width="7.28515625" style="67" customWidth="1"/>
    <col min="14097" max="14097" width="8.140625" style="67" customWidth="1"/>
    <col min="14098" max="14098" width="8.7109375" style="67" customWidth="1"/>
    <col min="14099" max="14099" width="6.42578125" style="67" customWidth="1"/>
    <col min="14100" max="14101" width="9.28515625" style="67" customWidth="1"/>
    <col min="14102" max="14102" width="6.42578125" style="67" customWidth="1"/>
    <col min="14103" max="14104" width="9.5703125" style="67" customWidth="1"/>
    <col min="14105" max="14105" width="6.42578125" style="67" customWidth="1"/>
    <col min="14106" max="14107" width="9.5703125" style="67" customWidth="1"/>
    <col min="14108" max="14108" width="6.7109375" style="67" customWidth="1"/>
    <col min="14109" max="14111" width="9.140625" style="67"/>
    <col min="14112" max="14112" width="10.85546875" style="67" bestFit="1" customWidth="1"/>
    <col min="14113" max="14333" width="9.140625" style="67"/>
    <col min="14334" max="14334" width="18.7109375" style="67" customWidth="1"/>
    <col min="14335" max="14336" width="9.42578125" style="67" customWidth="1"/>
    <col min="14337" max="14337" width="7.7109375" style="67" customWidth="1"/>
    <col min="14338" max="14338" width="9.28515625" style="67" customWidth="1"/>
    <col min="14339" max="14339" width="9.85546875" style="67" customWidth="1"/>
    <col min="14340" max="14340" width="7.140625" style="67" customWidth="1"/>
    <col min="14341" max="14341" width="8.5703125" style="67" customWidth="1"/>
    <col min="14342" max="14342" width="8.85546875" style="67" customWidth="1"/>
    <col min="14343" max="14343" width="7.140625" style="67" customWidth="1"/>
    <col min="14344" max="14344" width="9" style="67" customWidth="1"/>
    <col min="14345" max="14345" width="8.7109375" style="67" customWidth="1"/>
    <col min="14346" max="14346" width="6.5703125" style="67" customWidth="1"/>
    <col min="14347" max="14347" width="8.140625" style="67" customWidth="1"/>
    <col min="14348" max="14348" width="7.5703125" style="67" customWidth="1"/>
    <col min="14349" max="14349" width="7" style="67" customWidth="1"/>
    <col min="14350" max="14351" width="8.7109375" style="67" customWidth="1"/>
    <col min="14352" max="14352" width="7.28515625" style="67" customWidth="1"/>
    <col min="14353" max="14353" width="8.140625" style="67" customWidth="1"/>
    <col min="14354" max="14354" width="8.7109375" style="67" customWidth="1"/>
    <col min="14355" max="14355" width="6.42578125" style="67" customWidth="1"/>
    <col min="14356" max="14357" width="9.28515625" style="67" customWidth="1"/>
    <col min="14358" max="14358" width="6.42578125" style="67" customWidth="1"/>
    <col min="14359" max="14360" width="9.5703125" style="67" customWidth="1"/>
    <col min="14361" max="14361" width="6.42578125" style="67" customWidth="1"/>
    <col min="14362" max="14363" width="9.5703125" style="67" customWidth="1"/>
    <col min="14364" max="14364" width="6.7109375" style="67" customWidth="1"/>
    <col min="14365" max="14367" width="9.140625" style="67"/>
    <col min="14368" max="14368" width="10.85546875" style="67" bestFit="1" customWidth="1"/>
    <col min="14369" max="14589" width="9.140625" style="67"/>
    <col min="14590" max="14590" width="18.7109375" style="67" customWidth="1"/>
    <col min="14591" max="14592" width="9.42578125" style="67" customWidth="1"/>
    <col min="14593" max="14593" width="7.7109375" style="67" customWidth="1"/>
    <col min="14594" max="14594" width="9.28515625" style="67" customWidth="1"/>
    <col min="14595" max="14595" width="9.85546875" style="67" customWidth="1"/>
    <col min="14596" max="14596" width="7.140625" style="67" customWidth="1"/>
    <col min="14597" max="14597" width="8.5703125" style="67" customWidth="1"/>
    <col min="14598" max="14598" width="8.85546875" style="67" customWidth="1"/>
    <col min="14599" max="14599" width="7.140625" style="67" customWidth="1"/>
    <col min="14600" max="14600" width="9" style="67" customWidth="1"/>
    <col min="14601" max="14601" width="8.7109375" style="67" customWidth="1"/>
    <col min="14602" max="14602" width="6.5703125" style="67" customWidth="1"/>
    <col min="14603" max="14603" width="8.140625" style="67" customWidth="1"/>
    <col min="14604" max="14604" width="7.5703125" style="67" customWidth="1"/>
    <col min="14605" max="14605" width="7" style="67" customWidth="1"/>
    <col min="14606" max="14607" width="8.7109375" style="67" customWidth="1"/>
    <col min="14608" max="14608" width="7.28515625" style="67" customWidth="1"/>
    <col min="14609" max="14609" width="8.140625" style="67" customWidth="1"/>
    <col min="14610" max="14610" width="8.7109375" style="67" customWidth="1"/>
    <col min="14611" max="14611" width="6.42578125" style="67" customWidth="1"/>
    <col min="14612" max="14613" width="9.28515625" style="67" customWidth="1"/>
    <col min="14614" max="14614" width="6.42578125" style="67" customWidth="1"/>
    <col min="14615" max="14616" width="9.5703125" style="67" customWidth="1"/>
    <col min="14617" max="14617" width="6.42578125" style="67" customWidth="1"/>
    <col min="14618" max="14619" width="9.5703125" style="67" customWidth="1"/>
    <col min="14620" max="14620" width="6.7109375" style="67" customWidth="1"/>
    <col min="14621" max="14623" width="9.140625" style="67"/>
    <col min="14624" max="14624" width="10.85546875" style="67" bestFit="1" customWidth="1"/>
    <col min="14625" max="14845" width="9.140625" style="67"/>
    <col min="14846" max="14846" width="18.7109375" style="67" customWidth="1"/>
    <col min="14847" max="14848" width="9.42578125" style="67" customWidth="1"/>
    <col min="14849" max="14849" width="7.7109375" style="67" customWidth="1"/>
    <col min="14850" max="14850" width="9.28515625" style="67" customWidth="1"/>
    <col min="14851" max="14851" width="9.85546875" style="67" customWidth="1"/>
    <col min="14852" max="14852" width="7.140625" style="67" customWidth="1"/>
    <col min="14853" max="14853" width="8.5703125" style="67" customWidth="1"/>
    <col min="14854" max="14854" width="8.85546875" style="67" customWidth="1"/>
    <col min="14855" max="14855" width="7.140625" style="67" customWidth="1"/>
    <col min="14856" max="14856" width="9" style="67" customWidth="1"/>
    <col min="14857" max="14857" width="8.7109375" style="67" customWidth="1"/>
    <col min="14858" max="14858" width="6.5703125" style="67" customWidth="1"/>
    <col min="14859" max="14859" width="8.140625" style="67" customWidth="1"/>
    <col min="14860" max="14860" width="7.5703125" style="67" customWidth="1"/>
    <col min="14861" max="14861" width="7" style="67" customWidth="1"/>
    <col min="14862" max="14863" width="8.7109375" style="67" customWidth="1"/>
    <col min="14864" max="14864" width="7.28515625" style="67" customWidth="1"/>
    <col min="14865" max="14865" width="8.140625" style="67" customWidth="1"/>
    <col min="14866" max="14866" width="8.7109375" style="67" customWidth="1"/>
    <col min="14867" max="14867" width="6.42578125" style="67" customWidth="1"/>
    <col min="14868" max="14869" width="9.28515625" style="67" customWidth="1"/>
    <col min="14870" max="14870" width="6.42578125" style="67" customWidth="1"/>
    <col min="14871" max="14872" width="9.5703125" style="67" customWidth="1"/>
    <col min="14873" max="14873" width="6.42578125" style="67" customWidth="1"/>
    <col min="14874" max="14875" width="9.5703125" style="67" customWidth="1"/>
    <col min="14876" max="14876" width="6.7109375" style="67" customWidth="1"/>
    <col min="14877" max="14879" width="9.140625" style="67"/>
    <col min="14880" max="14880" width="10.85546875" style="67" bestFit="1" customWidth="1"/>
    <col min="14881" max="15101" width="9.140625" style="67"/>
    <col min="15102" max="15102" width="18.7109375" style="67" customWidth="1"/>
    <col min="15103" max="15104" width="9.42578125" style="67" customWidth="1"/>
    <col min="15105" max="15105" width="7.7109375" style="67" customWidth="1"/>
    <col min="15106" max="15106" width="9.28515625" style="67" customWidth="1"/>
    <col min="15107" max="15107" width="9.85546875" style="67" customWidth="1"/>
    <col min="15108" max="15108" width="7.140625" style="67" customWidth="1"/>
    <col min="15109" max="15109" width="8.5703125" style="67" customWidth="1"/>
    <col min="15110" max="15110" width="8.85546875" style="67" customWidth="1"/>
    <col min="15111" max="15111" width="7.140625" style="67" customWidth="1"/>
    <col min="15112" max="15112" width="9" style="67" customWidth="1"/>
    <col min="15113" max="15113" width="8.7109375" style="67" customWidth="1"/>
    <col min="15114" max="15114" width="6.5703125" style="67" customWidth="1"/>
    <col min="15115" max="15115" width="8.140625" style="67" customWidth="1"/>
    <col min="15116" max="15116" width="7.5703125" style="67" customWidth="1"/>
    <col min="15117" max="15117" width="7" style="67" customWidth="1"/>
    <col min="15118" max="15119" width="8.7109375" style="67" customWidth="1"/>
    <col min="15120" max="15120" width="7.28515625" style="67" customWidth="1"/>
    <col min="15121" max="15121" width="8.140625" style="67" customWidth="1"/>
    <col min="15122" max="15122" width="8.7109375" style="67" customWidth="1"/>
    <col min="15123" max="15123" width="6.42578125" style="67" customWidth="1"/>
    <col min="15124" max="15125" width="9.28515625" style="67" customWidth="1"/>
    <col min="15126" max="15126" width="6.42578125" style="67" customWidth="1"/>
    <col min="15127" max="15128" width="9.5703125" style="67" customWidth="1"/>
    <col min="15129" max="15129" width="6.42578125" style="67" customWidth="1"/>
    <col min="15130" max="15131" width="9.5703125" style="67" customWidth="1"/>
    <col min="15132" max="15132" width="6.7109375" style="67" customWidth="1"/>
    <col min="15133" max="15135" width="9.140625" style="67"/>
    <col min="15136" max="15136" width="10.85546875" style="67" bestFit="1" customWidth="1"/>
    <col min="15137" max="15357" width="9.140625" style="67"/>
    <col min="15358" max="15358" width="18.7109375" style="67" customWidth="1"/>
    <col min="15359" max="15360" width="9.42578125" style="67" customWidth="1"/>
    <col min="15361" max="15361" width="7.7109375" style="67" customWidth="1"/>
    <col min="15362" max="15362" width="9.28515625" style="67" customWidth="1"/>
    <col min="15363" max="15363" width="9.85546875" style="67" customWidth="1"/>
    <col min="15364" max="15364" width="7.140625" style="67" customWidth="1"/>
    <col min="15365" max="15365" width="8.5703125" style="67" customWidth="1"/>
    <col min="15366" max="15366" width="8.85546875" style="67" customWidth="1"/>
    <col min="15367" max="15367" width="7.140625" style="67" customWidth="1"/>
    <col min="15368" max="15368" width="9" style="67" customWidth="1"/>
    <col min="15369" max="15369" width="8.7109375" style="67" customWidth="1"/>
    <col min="15370" max="15370" width="6.5703125" style="67" customWidth="1"/>
    <col min="15371" max="15371" width="8.140625" style="67" customWidth="1"/>
    <col min="15372" max="15372" width="7.5703125" style="67" customWidth="1"/>
    <col min="15373" max="15373" width="7" style="67" customWidth="1"/>
    <col min="15374" max="15375" width="8.7109375" style="67" customWidth="1"/>
    <col min="15376" max="15376" width="7.28515625" style="67" customWidth="1"/>
    <col min="15377" max="15377" width="8.140625" style="67" customWidth="1"/>
    <col min="15378" max="15378" width="8.7109375" style="67" customWidth="1"/>
    <col min="15379" max="15379" width="6.42578125" style="67" customWidth="1"/>
    <col min="15380" max="15381" width="9.28515625" style="67" customWidth="1"/>
    <col min="15382" max="15382" width="6.42578125" style="67" customWidth="1"/>
    <col min="15383" max="15384" width="9.5703125" style="67" customWidth="1"/>
    <col min="15385" max="15385" width="6.42578125" style="67" customWidth="1"/>
    <col min="15386" max="15387" width="9.5703125" style="67" customWidth="1"/>
    <col min="15388" max="15388" width="6.7109375" style="67" customWidth="1"/>
    <col min="15389" max="15391" width="9.140625" style="67"/>
    <col min="15392" max="15392" width="10.85546875" style="67" bestFit="1" customWidth="1"/>
    <col min="15393" max="15613" width="9.140625" style="67"/>
    <col min="15614" max="15614" width="18.7109375" style="67" customWidth="1"/>
    <col min="15615" max="15616" width="9.42578125" style="67" customWidth="1"/>
    <col min="15617" max="15617" width="7.7109375" style="67" customWidth="1"/>
    <col min="15618" max="15618" width="9.28515625" style="67" customWidth="1"/>
    <col min="15619" max="15619" width="9.85546875" style="67" customWidth="1"/>
    <col min="15620" max="15620" width="7.140625" style="67" customWidth="1"/>
    <col min="15621" max="15621" width="8.5703125" style="67" customWidth="1"/>
    <col min="15622" max="15622" width="8.85546875" style="67" customWidth="1"/>
    <col min="15623" max="15623" width="7.140625" style="67" customWidth="1"/>
    <col min="15624" max="15624" width="9" style="67" customWidth="1"/>
    <col min="15625" max="15625" width="8.7109375" style="67" customWidth="1"/>
    <col min="15626" max="15626" width="6.5703125" style="67" customWidth="1"/>
    <col min="15627" max="15627" width="8.140625" style="67" customWidth="1"/>
    <col min="15628" max="15628" width="7.5703125" style="67" customWidth="1"/>
    <col min="15629" max="15629" width="7" style="67" customWidth="1"/>
    <col min="15630" max="15631" width="8.7109375" style="67" customWidth="1"/>
    <col min="15632" max="15632" width="7.28515625" style="67" customWidth="1"/>
    <col min="15633" max="15633" width="8.140625" style="67" customWidth="1"/>
    <col min="15634" max="15634" width="8.7109375" style="67" customWidth="1"/>
    <col min="15635" max="15635" width="6.42578125" style="67" customWidth="1"/>
    <col min="15636" max="15637" width="9.28515625" style="67" customWidth="1"/>
    <col min="15638" max="15638" width="6.42578125" style="67" customWidth="1"/>
    <col min="15639" max="15640" width="9.5703125" style="67" customWidth="1"/>
    <col min="15641" max="15641" width="6.42578125" style="67" customWidth="1"/>
    <col min="15642" max="15643" width="9.5703125" style="67" customWidth="1"/>
    <col min="15644" max="15644" width="6.7109375" style="67" customWidth="1"/>
    <col min="15645" max="15647" width="9.140625" style="67"/>
    <col min="15648" max="15648" width="10.85546875" style="67" bestFit="1" customWidth="1"/>
    <col min="15649" max="15869" width="9.140625" style="67"/>
    <col min="15870" max="15870" width="18.7109375" style="67" customWidth="1"/>
    <col min="15871" max="15872" width="9.42578125" style="67" customWidth="1"/>
    <col min="15873" max="15873" width="7.7109375" style="67" customWidth="1"/>
    <col min="15874" max="15874" width="9.28515625" style="67" customWidth="1"/>
    <col min="15875" max="15875" width="9.85546875" style="67" customWidth="1"/>
    <col min="15876" max="15876" width="7.140625" style="67" customWidth="1"/>
    <col min="15877" max="15877" width="8.5703125" style="67" customWidth="1"/>
    <col min="15878" max="15878" width="8.85546875" style="67" customWidth="1"/>
    <col min="15879" max="15879" width="7.140625" style="67" customWidth="1"/>
    <col min="15880" max="15880" width="9" style="67" customWidth="1"/>
    <col min="15881" max="15881" width="8.7109375" style="67" customWidth="1"/>
    <col min="15882" max="15882" width="6.5703125" style="67" customWidth="1"/>
    <col min="15883" max="15883" width="8.140625" style="67" customWidth="1"/>
    <col min="15884" max="15884" width="7.5703125" style="67" customWidth="1"/>
    <col min="15885" max="15885" width="7" style="67" customWidth="1"/>
    <col min="15886" max="15887" width="8.7109375" style="67" customWidth="1"/>
    <col min="15888" max="15888" width="7.28515625" style="67" customWidth="1"/>
    <col min="15889" max="15889" width="8.140625" style="67" customWidth="1"/>
    <col min="15890" max="15890" width="8.7109375" style="67" customWidth="1"/>
    <col min="15891" max="15891" width="6.42578125" style="67" customWidth="1"/>
    <col min="15892" max="15893" width="9.28515625" style="67" customWidth="1"/>
    <col min="15894" max="15894" width="6.42578125" style="67" customWidth="1"/>
    <col min="15895" max="15896" width="9.5703125" style="67" customWidth="1"/>
    <col min="15897" max="15897" width="6.42578125" style="67" customWidth="1"/>
    <col min="15898" max="15899" width="9.5703125" style="67" customWidth="1"/>
    <col min="15900" max="15900" width="6.7109375" style="67" customWidth="1"/>
    <col min="15901" max="15903" width="9.140625" style="67"/>
    <col min="15904" max="15904" width="10.85546875" style="67" bestFit="1" customWidth="1"/>
    <col min="15905" max="16125" width="9.140625" style="67"/>
    <col min="16126" max="16126" width="18.7109375" style="67" customWidth="1"/>
    <col min="16127" max="16128" width="9.42578125" style="67" customWidth="1"/>
    <col min="16129" max="16129" width="7.7109375" style="67" customWidth="1"/>
    <col min="16130" max="16130" width="9.28515625" style="67" customWidth="1"/>
    <col min="16131" max="16131" width="9.85546875" style="67" customWidth="1"/>
    <col min="16132" max="16132" width="7.140625" style="67" customWidth="1"/>
    <col min="16133" max="16133" width="8.5703125" style="67" customWidth="1"/>
    <col min="16134" max="16134" width="8.85546875" style="67" customWidth="1"/>
    <col min="16135" max="16135" width="7.140625" style="67" customWidth="1"/>
    <col min="16136" max="16136" width="9" style="67" customWidth="1"/>
    <col min="16137" max="16137" width="8.7109375" style="67" customWidth="1"/>
    <col min="16138" max="16138" width="6.5703125" style="67" customWidth="1"/>
    <col min="16139" max="16139" width="8.140625" style="67" customWidth="1"/>
    <col min="16140" max="16140" width="7.5703125" style="67" customWidth="1"/>
    <col min="16141" max="16141" width="7" style="67" customWidth="1"/>
    <col min="16142" max="16143" width="8.7109375" style="67" customWidth="1"/>
    <col min="16144" max="16144" width="7.28515625" style="67" customWidth="1"/>
    <col min="16145" max="16145" width="8.140625" style="67" customWidth="1"/>
    <col min="16146" max="16146" width="8.7109375" style="67" customWidth="1"/>
    <col min="16147" max="16147" width="6.42578125" style="67" customWidth="1"/>
    <col min="16148" max="16149" width="9.28515625" style="67" customWidth="1"/>
    <col min="16150" max="16150" width="6.42578125" style="67" customWidth="1"/>
    <col min="16151" max="16152" width="9.5703125" style="67" customWidth="1"/>
    <col min="16153" max="16153" width="6.42578125" style="67" customWidth="1"/>
    <col min="16154" max="16155" width="9.5703125" style="67" customWidth="1"/>
    <col min="16156" max="16156" width="6.7109375" style="67" customWidth="1"/>
    <col min="16157" max="16159" width="9.140625" style="67"/>
    <col min="16160" max="16160" width="10.85546875" style="67" bestFit="1" customWidth="1"/>
    <col min="16161" max="16384" width="9.140625" style="67"/>
  </cols>
  <sheetData>
    <row r="1" spans="1:29" s="61" customFormat="1" ht="43.15" customHeight="1">
      <c r="A1" s="107"/>
      <c r="B1" s="311" t="s">
        <v>138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57"/>
      <c r="O1" s="57"/>
      <c r="P1" s="57"/>
      <c r="Q1" s="58"/>
      <c r="R1" s="58"/>
      <c r="S1" s="59"/>
      <c r="T1" s="58"/>
      <c r="U1" s="58"/>
      <c r="V1" s="59"/>
      <c r="W1" s="58"/>
      <c r="X1" s="58"/>
      <c r="Y1" s="60"/>
      <c r="AB1" s="119" t="s">
        <v>33</v>
      </c>
    </row>
    <row r="2" spans="1:29" s="61" customFormat="1" ht="11.25" customHeight="1" thickBot="1">
      <c r="A2" s="107"/>
      <c r="B2" s="196"/>
      <c r="C2" s="196"/>
      <c r="D2" s="196"/>
      <c r="E2" s="196"/>
      <c r="F2" s="196"/>
      <c r="G2" s="196"/>
      <c r="H2" s="101"/>
      <c r="I2" s="101"/>
      <c r="J2" s="101"/>
      <c r="K2" s="196"/>
      <c r="L2" s="196"/>
      <c r="M2" s="62" t="s">
        <v>16</v>
      </c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B2" s="62" t="s">
        <v>16</v>
      </c>
    </row>
    <row r="3" spans="1:29" s="61" customFormat="1" ht="27.75" customHeight="1">
      <c r="A3" s="360"/>
      <c r="B3" s="287" t="s">
        <v>17</v>
      </c>
      <c r="C3" s="287"/>
      <c r="D3" s="287"/>
      <c r="E3" s="296" t="s">
        <v>24</v>
      </c>
      <c r="F3" s="287"/>
      <c r="G3" s="297"/>
      <c r="H3" s="287" t="s">
        <v>37</v>
      </c>
      <c r="I3" s="287"/>
      <c r="J3" s="287"/>
      <c r="K3" s="296" t="s">
        <v>25</v>
      </c>
      <c r="L3" s="287"/>
      <c r="M3" s="297"/>
      <c r="N3" s="287" t="s">
        <v>19</v>
      </c>
      <c r="O3" s="287"/>
      <c r="P3" s="287"/>
      <c r="Q3" s="296" t="s">
        <v>20</v>
      </c>
      <c r="R3" s="287"/>
      <c r="S3" s="297"/>
      <c r="T3" s="287" t="s">
        <v>26</v>
      </c>
      <c r="U3" s="287"/>
      <c r="V3" s="287"/>
      <c r="W3" s="361" t="s">
        <v>28</v>
      </c>
      <c r="X3" s="302"/>
      <c r="Y3" s="362"/>
      <c r="Z3" s="287" t="s">
        <v>27</v>
      </c>
      <c r="AA3" s="287"/>
      <c r="AB3" s="297"/>
    </row>
    <row r="4" spans="1:29" s="63" customFormat="1" ht="22.5" customHeight="1">
      <c r="A4" s="363"/>
      <c r="B4" s="288"/>
      <c r="C4" s="288"/>
      <c r="D4" s="288"/>
      <c r="E4" s="298"/>
      <c r="F4" s="288"/>
      <c r="G4" s="299"/>
      <c r="H4" s="288"/>
      <c r="I4" s="288"/>
      <c r="J4" s="288"/>
      <c r="K4" s="298"/>
      <c r="L4" s="288"/>
      <c r="M4" s="299"/>
      <c r="N4" s="288"/>
      <c r="O4" s="288"/>
      <c r="P4" s="288"/>
      <c r="Q4" s="298"/>
      <c r="R4" s="288"/>
      <c r="S4" s="299"/>
      <c r="T4" s="288"/>
      <c r="U4" s="288"/>
      <c r="V4" s="288"/>
      <c r="W4" s="364"/>
      <c r="X4" s="303"/>
      <c r="Y4" s="365"/>
      <c r="Z4" s="288"/>
      <c r="AA4" s="288"/>
      <c r="AB4" s="299"/>
    </row>
    <row r="5" spans="1:29" s="63" customFormat="1" ht="9" customHeight="1">
      <c r="A5" s="363"/>
      <c r="B5" s="289"/>
      <c r="C5" s="289"/>
      <c r="D5" s="289"/>
      <c r="E5" s="300"/>
      <c r="F5" s="289"/>
      <c r="G5" s="301"/>
      <c r="H5" s="289"/>
      <c r="I5" s="289"/>
      <c r="J5" s="289"/>
      <c r="K5" s="300"/>
      <c r="L5" s="289"/>
      <c r="M5" s="301"/>
      <c r="N5" s="289"/>
      <c r="O5" s="289"/>
      <c r="P5" s="289"/>
      <c r="Q5" s="300"/>
      <c r="R5" s="289"/>
      <c r="S5" s="301"/>
      <c r="T5" s="289"/>
      <c r="U5" s="289"/>
      <c r="V5" s="289"/>
      <c r="W5" s="366"/>
      <c r="X5" s="304"/>
      <c r="Y5" s="367"/>
      <c r="Z5" s="289"/>
      <c r="AA5" s="289"/>
      <c r="AB5" s="301"/>
    </row>
    <row r="6" spans="1:29" s="63" customFormat="1" ht="21.6" customHeight="1">
      <c r="A6" s="368"/>
      <c r="B6" s="143">
        <v>2020</v>
      </c>
      <c r="C6" s="64">
        <v>2021</v>
      </c>
      <c r="D6" s="144" t="s">
        <v>3</v>
      </c>
      <c r="E6" s="141">
        <v>2020</v>
      </c>
      <c r="F6" s="64">
        <v>2021</v>
      </c>
      <c r="G6" s="142" t="s">
        <v>3</v>
      </c>
      <c r="H6" s="143">
        <v>2020</v>
      </c>
      <c r="I6" s="64">
        <v>2021</v>
      </c>
      <c r="J6" s="144" t="s">
        <v>3</v>
      </c>
      <c r="K6" s="141">
        <v>2020</v>
      </c>
      <c r="L6" s="64">
        <v>2021</v>
      </c>
      <c r="M6" s="142" t="s">
        <v>3</v>
      </c>
      <c r="N6" s="143">
        <v>2020</v>
      </c>
      <c r="O6" s="64">
        <v>2021</v>
      </c>
      <c r="P6" s="144" t="s">
        <v>3</v>
      </c>
      <c r="Q6" s="141">
        <v>2020</v>
      </c>
      <c r="R6" s="64">
        <v>2021</v>
      </c>
      <c r="S6" s="142" t="s">
        <v>3</v>
      </c>
      <c r="T6" s="143">
        <v>2020</v>
      </c>
      <c r="U6" s="64">
        <v>2021</v>
      </c>
      <c r="V6" s="144" t="s">
        <v>3</v>
      </c>
      <c r="W6" s="141">
        <v>2020</v>
      </c>
      <c r="X6" s="64">
        <v>2021</v>
      </c>
      <c r="Y6" s="142" t="s">
        <v>3</v>
      </c>
      <c r="Z6" s="143">
        <v>2020</v>
      </c>
      <c r="AA6" s="64">
        <v>2021</v>
      </c>
      <c r="AB6" s="142" t="s">
        <v>3</v>
      </c>
    </row>
    <row r="7" spans="1:29" s="359" customFormat="1" ht="15" customHeight="1" thickBot="1">
      <c r="A7" s="369" t="s">
        <v>9</v>
      </c>
      <c r="B7" s="370">
        <v>1</v>
      </c>
      <c r="C7" s="371">
        <v>2</v>
      </c>
      <c r="D7" s="372">
        <v>3</v>
      </c>
      <c r="E7" s="373">
        <v>4</v>
      </c>
      <c r="F7" s="371">
        <v>5</v>
      </c>
      <c r="G7" s="374">
        <v>6</v>
      </c>
      <c r="H7" s="370">
        <v>7</v>
      </c>
      <c r="I7" s="371">
        <v>8</v>
      </c>
      <c r="J7" s="372">
        <v>9</v>
      </c>
      <c r="K7" s="373">
        <v>10</v>
      </c>
      <c r="L7" s="371">
        <v>11</v>
      </c>
      <c r="M7" s="374">
        <v>12</v>
      </c>
      <c r="N7" s="370">
        <v>13</v>
      </c>
      <c r="O7" s="371">
        <v>14</v>
      </c>
      <c r="P7" s="372">
        <v>15</v>
      </c>
      <c r="Q7" s="373">
        <v>16</v>
      </c>
      <c r="R7" s="371">
        <v>17</v>
      </c>
      <c r="S7" s="374">
        <v>18</v>
      </c>
      <c r="T7" s="370">
        <v>19</v>
      </c>
      <c r="U7" s="371">
        <v>20</v>
      </c>
      <c r="V7" s="372">
        <v>21</v>
      </c>
      <c r="W7" s="373">
        <v>22</v>
      </c>
      <c r="X7" s="371">
        <v>23</v>
      </c>
      <c r="Y7" s="374">
        <v>24</v>
      </c>
      <c r="Z7" s="370">
        <v>25</v>
      </c>
      <c r="AA7" s="371">
        <v>26</v>
      </c>
      <c r="AB7" s="374">
        <v>27</v>
      </c>
    </row>
    <row r="8" spans="1:29" s="65" customFormat="1" ht="19.149999999999999" customHeight="1" thickBot="1">
      <c r="A8" s="173" t="s">
        <v>112</v>
      </c>
      <c r="B8" s="174">
        <v>20869</v>
      </c>
      <c r="C8" s="174">
        <v>20945</v>
      </c>
      <c r="D8" s="375">
        <f>C8/B8*100</f>
        <v>100.36417652978102</v>
      </c>
      <c r="E8" s="176">
        <v>8094</v>
      </c>
      <c r="F8" s="174">
        <v>8873</v>
      </c>
      <c r="G8" s="175">
        <f>F8/E8*100</f>
        <v>109.6244131455399</v>
      </c>
      <c r="H8" s="174">
        <v>2591</v>
      </c>
      <c r="I8" s="174">
        <v>2467</v>
      </c>
      <c r="J8" s="375">
        <f>I8/H8*100</f>
        <v>95.21420301042069</v>
      </c>
      <c r="K8" s="176">
        <v>895</v>
      </c>
      <c r="L8" s="174">
        <v>745</v>
      </c>
      <c r="M8" s="175">
        <f>L8/K8*100</f>
        <v>83.240223463687144</v>
      </c>
      <c r="N8" s="174">
        <v>941</v>
      </c>
      <c r="O8" s="174">
        <v>645</v>
      </c>
      <c r="P8" s="375">
        <f>O8/N8*100</f>
        <v>68.544102019128587</v>
      </c>
      <c r="Q8" s="176">
        <v>6121</v>
      </c>
      <c r="R8" s="174">
        <v>7357</v>
      </c>
      <c r="S8" s="175">
        <f>R8/Q8*100</f>
        <v>120.19277895768666</v>
      </c>
      <c r="T8" s="174">
        <v>16769</v>
      </c>
      <c r="U8" s="174">
        <v>15027</v>
      </c>
      <c r="V8" s="375">
        <f>U8/T8*100</f>
        <v>89.611783648398841</v>
      </c>
      <c r="W8" s="176">
        <v>5381</v>
      </c>
      <c r="X8" s="174">
        <v>4031</v>
      </c>
      <c r="Y8" s="175">
        <f>X8/W8*100</f>
        <v>74.911726444898719</v>
      </c>
      <c r="Z8" s="174">
        <v>4305</v>
      </c>
      <c r="AA8" s="174">
        <v>3228</v>
      </c>
      <c r="AB8" s="175">
        <f>AA8/Z8*100</f>
        <v>74.982578397212535</v>
      </c>
    </row>
    <row r="9" spans="1:29" ht="16.5" customHeight="1">
      <c r="A9" s="376" t="s">
        <v>53</v>
      </c>
      <c r="B9" s="178">
        <v>154</v>
      </c>
      <c r="C9" s="179">
        <v>165</v>
      </c>
      <c r="D9" s="180">
        <f t="shared" ref="D9:D29" si="0">C9/B9*100</f>
        <v>107.14285714285714</v>
      </c>
      <c r="E9" s="178">
        <v>86</v>
      </c>
      <c r="F9" s="179">
        <v>97</v>
      </c>
      <c r="G9" s="180">
        <f t="shared" ref="G9:G29" si="1">F9/E9*100</f>
        <v>112.79069767441861</v>
      </c>
      <c r="H9" s="178">
        <v>36</v>
      </c>
      <c r="I9" s="179">
        <v>27</v>
      </c>
      <c r="J9" s="180">
        <f t="shared" ref="J9:J29" si="2">I9/H9*100</f>
        <v>75</v>
      </c>
      <c r="K9" s="178">
        <v>5</v>
      </c>
      <c r="L9" s="179">
        <v>1</v>
      </c>
      <c r="M9" s="180">
        <f t="shared" ref="M9:M29" si="3">L9/K9*100</f>
        <v>20</v>
      </c>
      <c r="N9" s="178">
        <v>10</v>
      </c>
      <c r="O9" s="179">
        <v>1</v>
      </c>
      <c r="P9" s="180">
        <f t="shared" ref="P9:P28" si="4">O9/N9*100</f>
        <v>10</v>
      </c>
      <c r="Q9" s="178">
        <v>70</v>
      </c>
      <c r="R9" s="179">
        <v>85</v>
      </c>
      <c r="S9" s="180">
        <f t="shared" ref="S9:S29" si="5">R9/Q9*100</f>
        <v>121.42857142857142</v>
      </c>
      <c r="T9" s="178">
        <v>102</v>
      </c>
      <c r="U9" s="179">
        <v>120</v>
      </c>
      <c r="V9" s="180">
        <f t="shared" ref="V9:V29" si="6">U9/T9*100</f>
        <v>117.64705882352942</v>
      </c>
      <c r="W9" s="178">
        <v>48</v>
      </c>
      <c r="X9" s="179">
        <v>53</v>
      </c>
      <c r="Y9" s="180">
        <f t="shared" ref="Y9:Y29" si="7">X9/W9*100</f>
        <v>110.41666666666667</v>
      </c>
      <c r="Z9" s="178">
        <v>32</v>
      </c>
      <c r="AA9" s="179">
        <v>34</v>
      </c>
      <c r="AB9" s="180">
        <f t="shared" ref="AB9:AB29" si="8">AA9/Z9*100</f>
        <v>106.25</v>
      </c>
      <c r="AC9" s="66"/>
    </row>
    <row r="10" spans="1:29" ht="16.5" customHeight="1">
      <c r="A10" s="376" t="s">
        <v>134</v>
      </c>
      <c r="B10" s="178">
        <v>1293</v>
      </c>
      <c r="C10" s="179">
        <v>1183</v>
      </c>
      <c r="D10" s="180">
        <f t="shared" si="0"/>
        <v>91.492652745552988</v>
      </c>
      <c r="E10" s="178">
        <v>642</v>
      </c>
      <c r="F10" s="179">
        <v>580</v>
      </c>
      <c r="G10" s="180">
        <f t="shared" si="1"/>
        <v>90.342679127725859</v>
      </c>
      <c r="H10" s="178">
        <v>245</v>
      </c>
      <c r="I10" s="179">
        <v>146</v>
      </c>
      <c r="J10" s="180">
        <f t="shared" si="2"/>
        <v>59.591836734693885</v>
      </c>
      <c r="K10" s="178">
        <v>61</v>
      </c>
      <c r="L10" s="179">
        <v>33</v>
      </c>
      <c r="M10" s="180">
        <f t="shared" si="3"/>
        <v>54.098360655737707</v>
      </c>
      <c r="N10" s="178">
        <v>58</v>
      </c>
      <c r="O10" s="179">
        <v>122</v>
      </c>
      <c r="P10" s="180">
        <f t="shared" si="4"/>
        <v>210.34482758620689</v>
      </c>
      <c r="Q10" s="178">
        <v>377</v>
      </c>
      <c r="R10" s="179">
        <v>501</v>
      </c>
      <c r="S10" s="180">
        <f t="shared" si="5"/>
        <v>132.89124668435014</v>
      </c>
      <c r="T10" s="178">
        <v>957</v>
      </c>
      <c r="U10" s="179">
        <v>813</v>
      </c>
      <c r="V10" s="180">
        <f t="shared" si="6"/>
        <v>84.952978056426332</v>
      </c>
      <c r="W10" s="178">
        <v>448</v>
      </c>
      <c r="X10" s="179">
        <v>265</v>
      </c>
      <c r="Y10" s="180">
        <f t="shared" si="7"/>
        <v>59.151785714285708</v>
      </c>
      <c r="Z10" s="178">
        <v>379</v>
      </c>
      <c r="AA10" s="179">
        <v>215</v>
      </c>
      <c r="AB10" s="180">
        <f t="shared" si="8"/>
        <v>56.728232189973617</v>
      </c>
      <c r="AC10" s="66"/>
    </row>
    <row r="11" spans="1:29" ht="16.5" customHeight="1">
      <c r="A11" s="376" t="s">
        <v>55</v>
      </c>
      <c r="B11" s="178">
        <v>867</v>
      </c>
      <c r="C11" s="179">
        <v>785</v>
      </c>
      <c r="D11" s="180">
        <f t="shared" si="0"/>
        <v>90.542099192618224</v>
      </c>
      <c r="E11" s="178">
        <v>124</v>
      </c>
      <c r="F11" s="179">
        <v>166</v>
      </c>
      <c r="G11" s="180">
        <f t="shared" si="1"/>
        <v>133.87096774193549</v>
      </c>
      <c r="H11" s="178">
        <v>89</v>
      </c>
      <c r="I11" s="179">
        <v>69</v>
      </c>
      <c r="J11" s="180">
        <f t="shared" si="2"/>
        <v>77.528089887640448</v>
      </c>
      <c r="K11" s="178">
        <v>16</v>
      </c>
      <c r="L11" s="179">
        <v>15</v>
      </c>
      <c r="M11" s="180">
        <f t="shared" si="3"/>
        <v>93.75</v>
      </c>
      <c r="N11" s="178">
        <v>14</v>
      </c>
      <c r="O11" s="179">
        <v>10</v>
      </c>
      <c r="P11" s="180">
        <f t="shared" si="4"/>
        <v>71.428571428571431</v>
      </c>
      <c r="Q11" s="178">
        <v>101</v>
      </c>
      <c r="R11" s="179">
        <v>100</v>
      </c>
      <c r="S11" s="180">
        <f t="shared" si="5"/>
        <v>99.009900990099013</v>
      </c>
      <c r="T11" s="178">
        <v>759</v>
      </c>
      <c r="U11" s="179">
        <v>653</v>
      </c>
      <c r="V11" s="180">
        <f t="shared" si="6"/>
        <v>86.034255599472985</v>
      </c>
      <c r="W11" s="178">
        <v>67</v>
      </c>
      <c r="X11" s="179">
        <v>42</v>
      </c>
      <c r="Y11" s="180">
        <f t="shared" si="7"/>
        <v>62.68656716417911</v>
      </c>
      <c r="Z11" s="178">
        <v>55</v>
      </c>
      <c r="AA11" s="179">
        <v>26</v>
      </c>
      <c r="AB11" s="180">
        <f t="shared" si="8"/>
        <v>47.272727272727273</v>
      </c>
      <c r="AC11" s="66"/>
    </row>
    <row r="12" spans="1:29" ht="16.5" customHeight="1">
      <c r="A12" s="376" t="s">
        <v>114</v>
      </c>
      <c r="B12" s="178">
        <v>1124</v>
      </c>
      <c r="C12" s="179">
        <v>1074</v>
      </c>
      <c r="D12" s="180">
        <f t="shared" si="0"/>
        <v>95.55160142348754</v>
      </c>
      <c r="E12" s="178">
        <v>233</v>
      </c>
      <c r="F12" s="179">
        <v>269</v>
      </c>
      <c r="G12" s="180">
        <f t="shared" si="1"/>
        <v>115.45064377682404</v>
      </c>
      <c r="H12" s="178">
        <v>93</v>
      </c>
      <c r="I12" s="179">
        <v>105</v>
      </c>
      <c r="J12" s="180">
        <f t="shared" si="2"/>
        <v>112.90322580645163</v>
      </c>
      <c r="K12" s="178">
        <v>30</v>
      </c>
      <c r="L12" s="179">
        <v>18</v>
      </c>
      <c r="M12" s="180">
        <f t="shared" si="3"/>
        <v>60</v>
      </c>
      <c r="N12" s="178">
        <v>27</v>
      </c>
      <c r="O12" s="179">
        <v>16</v>
      </c>
      <c r="P12" s="180">
        <f t="shared" si="4"/>
        <v>59.259259259259252</v>
      </c>
      <c r="Q12" s="178">
        <v>191</v>
      </c>
      <c r="R12" s="179">
        <v>239</v>
      </c>
      <c r="S12" s="180">
        <f t="shared" si="5"/>
        <v>125.13089005235602</v>
      </c>
      <c r="T12" s="178">
        <v>957</v>
      </c>
      <c r="U12" s="179">
        <v>875</v>
      </c>
      <c r="V12" s="180">
        <f t="shared" si="6"/>
        <v>91.431556948798331</v>
      </c>
      <c r="W12" s="178">
        <v>154</v>
      </c>
      <c r="X12" s="179">
        <v>118</v>
      </c>
      <c r="Y12" s="180">
        <f t="shared" si="7"/>
        <v>76.623376623376629</v>
      </c>
      <c r="Z12" s="178">
        <v>112</v>
      </c>
      <c r="AA12" s="179">
        <v>100</v>
      </c>
      <c r="AB12" s="180">
        <f t="shared" si="8"/>
        <v>89.285714285714292</v>
      </c>
      <c r="AC12" s="66"/>
    </row>
    <row r="13" spans="1:29" ht="16.5" customHeight="1">
      <c r="A13" s="376" t="s">
        <v>57</v>
      </c>
      <c r="B13" s="178">
        <v>1149</v>
      </c>
      <c r="C13" s="179">
        <v>1083</v>
      </c>
      <c r="D13" s="180">
        <f t="shared" si="0"/>
        <v>94.255874673629251</v>
      </c>
      <c r="E13" s="178">
        <v>286</v>
      </c>
      <c r="F13" s="179">
        <v>340</v>
      </c>
      <c r="G13" s="180">
        <f t="shared" si="1"/>
        <v>118.88111888111888</v>
      </c>
      <c r="H13" s="178">
        <v>109</v>
      </c>
      <c r="I13" s="179">
        <v>148</v>
      </c>
      <c r="J13" s="180">
        <f t="shared" si="2"/>
        <v>135.77981651376149</v>
      </c>
      <c r="K13" s="178">
        <v>32</v>
      </c>
      <c r="L13" s="179">
        <v>28</v>
      </c>
      <c r="M13" s="180">
        <f t="shared" si="3"/>
        <v>87.5</v>
      </c>
      <c r="N13" s="178">
        <v>30</v>
      </c>
      <c r="O13" s="179">
        <v>28</v>
      </c>
      <c r="P13" s="180">
        <f t="shared" si="4"/>
        <v>93.333333333333329</v>
      </c>
      <c r="Q13" s="178">
        <v>259</v>
      </c>
      <c r="R13" s="179">
        <v>297</v>
      </c>
      <c r="S13" s="180">
        <f t="shared" si="5"/>
        <v>114.67181467181466</v>
      </c>
      <c r="T13" s="178">
        <v>983</v>
      </c>
      <c r="U13" s="179">
        <v>809</v>
      </c>
      <c r="V13" s="180">
        <f t="shared" si="6"/>
        <v>82.299084435401824</v>
      </c>
      <c r="W13" s="178">
        <v>211</v>
      </c>
      <c r="X13" s="179">
        <v>119</v>
      </c>
      <c r="Y13" s="180">
        <f t="shared" si="7"/>
        <v>56.39810426540285</v>
      </c>
      <c r="Z13" s="178">
        <v>161</v>
      </c>
      <c r="AA13" s="179">
        <v>96</v>
      </c>
      <c r="AB13" s="180">
        <f t="shared" si="8"/>
        <v>59.627329192546583</v>
      </c>
      <c r="AC13" s="66"/>
    </row>
    <row r="14" spans="1:29" ht="16.5" customHeight="1">
      <c r="A14" s="376" t="s">
        <v>58</v>
      </c>
      <c r="B14" s="178">
        <v>674</v>
      </c>
      <c r="C14" s="179">
        <v>551</v>
      </c>
      <c r="D14" s="180">
        <f t="shared" si="0"/>
        <v>81.750741839762611</v>
      </c>
      <c r="E14" s="178">
        <v>546</v>
      </c>
      <c r="F14" s="179">
        <v>496</v>
      </c>
      <c r="G14" s="180">
        <f t="shared" si="1"/>
        <v>90.842490842490847</v>
      </c>
      <c r="H14" s="178">
        <v>190</v>
      </c>
      <c r="I14" s="179">
        <v>128</v>
      </c>
      <c r="J14" s="180">
        <f t="shared" si="2"/>
        <v>67.368421052631575</v>
      </c>
      <c r="K14" s="178">
        <v>55</v>
      </c>
      <c r="L14" s="179">
        <v>42</v>
      </c>
      <c r="M14" s="180">
        <f t="shared" si="3"/>
        <v>76.363636363636374</v>
      </c>
      <c r="N14" s="178">
        <v>116</v>
      </c>
      <c r="O14" s="179">
        <v>116</v>
      </c>
      <c r="P14" s="180">
        <f t="shared" si="4"/>
        <v>100</v>
      </c>
      <c r="Q14" s="178">
        <v>470</v>
      </c>
      <c r="R14" s="179">
        <v>455</v>
      </c>
      <c r="S14" s="180">
        <f t="shared" si="5"/>
        <v>96.808510638297875</v>
      </c>
      <c r="T14" s="178">
        <v>379</v>
      </c>
      <c r="U14" s="179">
        <v>234</v>
      </c>
      <c r="V14" s="180">
        <f t="shared" si="6"/>
        <v>61.741424802110821</v>
      </c>
      <c r="W14" s="178">
        <v>368</v>
      </c>
      <c r="X14" s="179">
        <v>231</v>
      </c>
      <c r="Y14" s="180">
        <f t="shared" si="7"/>
        <v>62.771739130434781</v>
      </c>
      <c r="Z14" s="178">
        <v>272</v>
      </c>
      <c r="AA14" s="179">
        <v>161</v>
      </c>
      <c r="AB14" s="180">
        <f t="shared" si="8"/>
        <v>59.191176470588239</v>
      </c>
      <c r="AC14" s="66"/>
    </row>
    <row r="15" spans="1:29" ht="16.5" customHeight="1">
      <c r="A15" s="376" t="s">
        <v>59</v>
      </c>
      <c r="B15" s="178">
        <v>1227</v>
      </c>
      <c r="C15" s="179">
        <v>1256</v>
      </c>
      <c r="D15" s="180">
        <f t="shared" si="0"/>
        <v>102.3634881825591</v>
      </c>
      <c r="E15" s="178">
        <v>441</v>
      </c>
      <c r="F15" s="179">
        <v>435</v>
      </c>
      <c r="G15" s="180">
        <f t="shared" si="1"/>
        <v>98.639455782312922</v>
      </c>
      <c r="H15" s="178">
        <v>178</v>
      </c>
      <c r="I15" s="179">
        <v>135</v>
      </c>
      <c r="J15" s="180">
        <f t="shared" si="2"/>
        <v>75.842696629213478</v>
      </c>
      <c r="K15" s="178">
        <v>44</v>
      </c>
      <c r="L15" s="179">
        <v>52</v>
      </c>
      <c r="M15" s="180">
        <f t="shared" si="3"/>
        <v>118.18181818181819</v>
      </c>
      <c r="N15" s="178">
        <v>115</v>
      </c>
      <c r="O15" s="179">
        <v>87</v>
      </c>
      <c r="P15" s="180">
        <f t="shared" si="4"/>
        <v>75.65217391304347</v>
      </c>
      <c r="Q15" s="178">
        <v>336</v>
      </c>
      <c r="R15" s="179">
        <v>384</v>
      </c>
      <c r="S15" s="180">
        <f t="shared" si="5"/>
        <v>114.28571428571428</v>
      </c>
      <c r="T15" s="178">
        <v>959</v>
      </c>
      <c r="U15" s="179">
        <v>815</v>
      </c>
      <c r="V15" s="180">
        <f t="shared" si="6"/>
        <v>84.984358706986441</v>
      </c>
      <c r="W15" s="178">
        <v>289</v>
      </c>
      <c r="X15" s="179">
        <v>176</v>
      </c>
      <c r="Y15" s="180">
        <f t="shared" si="7"/>
        <v>60.899653979238757</v>
      </c>
      <c r="Z15" s="178">
        <v>239</v>
      </c>
      <c r="AA15" s="179">
        <v>142</v>
      </c>
      <c r="AB15" s="180">
        <f t="shared" si="8"/>
        <v>59.414225941422593</v>
      </c>
      <c r="AC15" s="66"/>
    </row>
    <row r="16" spans="1:29" ht="16.5" customHeight="1">
      <c r="A16" s="376" t="s">
        <v>60</v>
      </c>
      <c r="B16" s="178">
        <v>1854</v>
      </c>
      <c r="C16" s="179">
        <v>2045</v>
      </c>
      <c r="D16" s="180">
        <f t="shared" si="0"/>
        <v>110.30204962243798</v>
      </c>
      <c r="E16" s="178">
        <v>975</v>
      </c>
      <c r="F16" s="179">
        <v>935</v>
      </c>
      <c r="G16" s="180">
        <f t="shared" si="1"/>
        <v>95.897435897435898</v>
      </c>
      <c r="H16" s="178">
        <v>205</v>
      </c>
      <c r="I16" s="179">
        <v>210</v>
      </c>
      <c r="J16" s="180">
        <f t="shared" si="2"/>
        <v>102.4390243902439</v>
      </c>
      <c r="K16" s="178">
        <v>82</v>
      </c>
      <c r="L16" s="179">
        <v>63</v>
      </c>
      <c r="M16" s="180">
        <f t="shared" si="3"/>
        <v>76.829268292682926</v>
      </c>
      <c r="N16" s="178">
        <v>65</v>
      </c>
      <c r="O16" s="179">
        <v>45</v>
      </c>
      <c r="P16" s="180">
        <f t="shared" si="4"/>
        <v>69.230769230769226</v>
      </c>
      <c r="Q16" s="178">
        <v>679</v>
      </c>
      <c r="R16" s="179">
        <v>778</v>
      </c>
      <c r="S16" s="180">
        <f t="shared" si="5"/>
        <v>114.580265095729</v>
      </c>
      <c r="T16" s="178">
        <v>1405</v>
      </c>
      <c r="U16" s="179">
        <v>1404</v>
      </c>
      <c r="V16" s="180">
        <f t="shared" si="6"/>
        <v>99.92882562277579</v>
      </c>
      <c r="W16" s="178">
        <v>647</v>
      </c>
      <c r="X16" s="179">
        <v>414</v>
      </c>
      <c r="Y16" s="180">
        <f t="shared" si="7"/>
        <v>63.987635239567233</v>
      </c>
      <c r="Z16" s="178">
        <v>563</v>
      </c>
      <c r="AA16" s="179">
        <v>362</v>
      </c>
      <c r="AB16" s="180">
        <f t="shared" si="8"/>
        <v>64.298401420959152</v>
      </c>
      <c r="AC16" s="66"/>
    </row>
    <row r="17" spans="1:29" ht="16.5" customHeight="1">
      <c r="A17" s="376" t="s">
        <v>115</v>
      </c>
      <c r="B17" s="178">
        <v>734</v>
      </c>
      <c r="C17" s="179">
        <v>742</v>
      </c>
      <c r="D17" s="180">
        <f t="shared" si="0"/>
        <v>101.08991825613079</v>
      </c>
      <c r="E17" s="178">
        <v>340</v>
      </c>
      <c r="F17" s="179">
        <v>399</v>
      </c>
      <c r="G17" s="180">
        <f t="shared" si="1"/>
        <v>117.35294117647059</v>
      </c>
      <c r="H17" s="178">
        <v>149</v>
      </c>
      <c r="I17" s="179">
        <v>195</v>
      </c>
      <c r="J17" s="180">
        <f t="shared" si="2"/>
        <v>130.8724832214765</v>
      </c>
      <c r="K17" s="178">
        <v>44</v>
      </c>
      <c r="L17" s="179">
        <v>36</v>
      </c>
      <c r="M17" s="180">
        <f t="shared" si="3"/>
        <v>81.818181818181827</v>
      </c>
      <c r="N17" s="178">
        <v>39</v>
      </c>
      <c r="O17" s="179">
        <v>45</v>
      </c>
      <c r="P17" s="180">
        <f t="shared" si="4"/>
        <v>115.38461538461537</v>
      </c>
      <c r="Q17" s="178">
        <v>230</v>
      </c>
      <c r="R17" s="179">
        <v>349</v>
      </c>
      <c r="S17" s="180">
        <f t="shared" si="5"/>
        <v>151.7391304347826</v>
      </c>
      <c r="T17" s="178">
        <v>510</v>
      </c>
      <c r="U17" s="179">
        <v>417</v>
      </c>
      <c r="V17" s="180">
        <f t="shared" si="6"/>
        <v>81.764705882352942</v>
      </c>
      <c r="W17" s="178">
        <v>232</v>
      </c>
      <c r="X17" s="179">
        <v>149</v>
      </c>
      <c r="Y17" s="180">
        <f t="shared" si="7"/>
        <v>64.224137931034491</v>
      </c>
      <c r="Z17" s="178">
        <v>181</v>
      </c>
      <c r="AA17" s="179">
        <v>122</v>
      </c>
      <c r="AB17" s="180">
        <f t="shared" si="8"/>
        <v>67.403314917127076</v>
      </c>
      <c r="AC17" s="66"/>
    </row>
    <row r="18" spans="1:29" ht="16.5" customHeight="1">
      <c r="A18" s="376" t="s">
        <v>103</v>
      </c>
      <c r="B18" s="178">
        <v>477</v>
      </c>
      <c r="C18" s="179">
        <v>553</v>
      </c>
      <c r="D18" s="180">
        <f t="shared" si="0"/>
        <v>115.93291404612158</v>
      </c>
      <c r="E18" s="178">
        <v>147</v>
      </c>
      <c r="F18" s="179">
        <v>187</v>
      </c>
      <c r="G18" s="180">
        <f t="shared" si="1"/>
        <v>127.21088435374151</v>
      </c>
      <c r="H18" s="178">
        <v>78</v>
      </c>
      <c r="I18" s="179">
        <v>79</v>
      </c>
      <c r="J18" s="180">
        <f t="shared" si="2"/>
        <v>101.28205128205127</v>
      </c>
      <c r="K18" s="178">
        <v>13</v>
      </c>
      <c r="L18" s="179">
        <v>8</v>
      </c>
      <c r="M18" s="180">
        <f t="shared" si="3"/>
        <v>61.53846153846154</v>
      </c>
      <c r="N18" s="178">
        <v>18</v>
      </c>
      <c r="O18" s="179">
        <v>19</v>
      </c>
      <c r="P18" s="180">
        <f t="shared" si="4"/>
        <v>105.55555555555556</v>
      </c>
      <c r="Q18" s="178">
        <v>104</v>
      </c>
      <c r="R18" s="179">
        <v>160</v>
      </c>
      <c r="S18" s="180">
        <f t="shared" si="5"/>
        <v>153.84615384615387</v>
      </c>
      <c r="T18" s="178">
        <v>384</v>
      </c>
      <c r="U18" s="179">
        <v>410</v>
      </c>
      <c r="V18" s="180">
        <f t="shared" si="6"/>
        <v>106.77083333333333</v>
      </c>
      <c r="W18" s="178">
        <v>102</v>
      </c>
      <c r="X18" s="179">
        <v>86</v>
      </c>
      <c r="Y18" s="180">
        <f t="shared" si="7"/>
        <v>84.313725490196077</v>
      </c>
      <c r="Z18" s="178">
        <v>78</v>
      </c>
      <c r="AA18" s="179">
        <v>65</v>
      </c>
      <c r="AB18" s="180">
        <f t="shared" si="8"/>
        <v>83.333333333333343</v>
      </c>
      <c r="AC18" s="66"/>
    </row>
    <row r="19" spans="1:29" ht="16.5" customHeight="1">
      <c r="A19" s="376" t="s">
        <v>63</v>
      </c>
      <c r="B19" s="178">
        <v>4762</v>
      </c>
      <c r="C19" s="179">
        <v>5107</v>
      </c>
      <c r="D19" s="180">
        <f t="shared" si="0"/>
        <v>107.24485510289794</v>
      </c>
      <c r="E19" s="178">
        <v>1963</v>
      </c>
      <c r="F19" s="179">
        <v>2291</v>
      </c>
      <c r="G19" s="180">
        <f t="shared" si="1"/>
        <v>116.70911869587366</v>
      </c>
      <c r="H19" s="178">
        <v>333</v>
      </c>
      <c r="I19" s="179">
        <v>396</v>
      </c>
      <c r="J19" s="180">
        <f t="shared" si="2"/>
        <v>118.91891891891892</v>
      </c>
      <c r="K19" s="178">
        <v>181</v>
      </c>
      <c r="L19" s="179">
        <v>121</v>
      </c>
      <c r="M19" s="180">
        <f t="shared" si="3"/>
        <v>66.850828729281758</v>
      </c>
      <c r="N19" s="178">
        <v>175</v>
      </c>
      <c r="O19" s="179">
        <v>8</v>
      </c>
      <c r="P19" s="180">
        <f t="shared" si="4"/>
        <v>4.5714285714285712</v>
      </c>
      <c r="Q19" s="178">
        <v>1657</v>
      </c>
      <c r="R19" s="179">
        <v>1752</v>
      </c>
      <c r="S19" s="180">
        <f t="shared" si="5"/>
        <v>105.73325286662643</v>
      </c>
      <c r="T19" s="178">
        <v>4030</v>
      </c>
      <c r="U19" s="179">
        <v>3878</v>
      </c>
      <c r="V19" s="180">
        <f t="shared" si="6"/>
        <v>96.228287841191062</v>
      </c>
      <c r="W19" s="178">
        <v>1363</v>
      </c>
      <c r="X19" s="179">
        <v>1150</v>
      </c>
      <c r="Y19" s="180">
        <f t="shared" si="7"/>
        <v>84.372707263389586</v>
      </c>
      <c r="Z19" s="178">
        <v>1090</v>
      </c>
      <c r="AA19" s="179">
        <v>962</v>
      </c>
      <c r="AB19" s="180">
        <f t="shared" si="8"/>
        <v>88.256880733944953</v>
      </c>
      <c r="AC19" s="66"/>
    </row>
    <row r="20" spans="1:29" ht="16.5" customHeight="1">
      <c r="A20" s="376" t="s">
        <v>64</v>
      </c>
      <c r="B20" s="178">
        <v>187</v>
      </c>
      <c r="C20" s="179">
        <v>150</v>
      </c>
      <c r="D20" s="180">
        <f t="shared" si="0"/>
        <v>80.213903743315512</v>
      </c>
      <c r="E20" s="178">
        <v>65</v>
      </c>
      <c r="F20" s="179">
        <v>57</v>
      </c>
      <c r="G20" s="180">
        <f t="shared" si="1"/>
        <v>87.692307692307693</v>
      </c>
      <c r="H20" s="178">
        <v>22</v>
      </c>
      <c r="I20" s="179">
        <v>24</v>
      </c>
      <c r="J20" s="180">
        <f t="shared" si="2"/>
        <v>109.09090909090908</v>
      </c>
      <c r="K20" s="178">
        <v>10</v>
      </c>
      <c r="L20" s="179">
        <v>13</v>
      </c>
      <c r="M20" s="180">
        <f t="shared" si="3"/>
        <v>130</v>
      </c>
      <c r="N20" s="178">
        <v>14</v>
      </c>
      <c r="O20" s="179">
        <v>7</v>
      </c>
      <c r="P20" s="180">
        <f t="shared" si="4"/>
        <v>50</v>
      </c>
      <c r="Q20" s="178">
        <v>56</v>
      </c>
      <c r="R20" s="179">
        <v>53</v>
      </c>
      <c r="S20" s="180">
        <f t="shared" si="5"/>
        <v>94.642857142857139</v>
      </c>
      <c r="T20" s="178">
        <v>144</v>
      </c>
      <c r="U20" s="179">
        <v>106</v>
      </c>
      <c r="V20" s="180">
        <f t="shared" si="6"/>
        <v>73.611111111111114</v>
      </c>
      <c r="W20" s="178">
        <v>44</v>
      </c>
      <c r="X20" s="179">
        <v>21</v>
      </c>
      <c r="Y20" s="180">
        <f t="shared" si="7"/>
        <v>47.727272727272727</v>
      </c>
      <c r="Z20" s="178">
        <v>29</v>
      </c>
      <c r="AA20" s="179">
        <v>14</v>
      </c>
      <c r="AB20" s="180">
        <f t="shared" si="8"/>
        <v>48.275862068965516</v>
      </c>
      <c r="AC20" s="66"/>
    </row>
    <row r="21" spans="1:29" ht="16.5" customHeight="1">
      <c r="A21" s="376" t="s">
        <v>65</v>
      </c>
      <c r="B21" s="178">
        <v>535</v>
      </c>
      <c r="C21" s="179">
        <v>469</v>
      </c>
      <c r="D21" s="180">
        <f t="shared" si="0"/>
        <v>87.663551401869157</v>
      </c>
      <c r="E21" s="178">
        <v>170</v>
      </c>
      <c r="F21" s="179">
        <v>216</v>
      </c>
      <c r="G21" s="180">
        <f t="shared" si="1"/>
        <v>127.05882352941175</v>
      </c>
      <c r="H21" s="178">
        <v>71</v>
      </c>
      <c r="I21" s="179">
        <v>77</v>
      </c>
      <c r="J21" s="180">
        <f t="shared" si="2"/>
        <v>108.45070422535213</v>
      </c>
      <c r="K21" s="178">
        <v>24</v>
      </c>
      <c r="L21" s="179">
        <v>33</v>
      </c>
      <c r="M21" s="180">
        <f t="shared" si="3"/>
        <v>137.5</v>
      </c>
      <c r="N21" s="178">
        <v>30</v>
      </c>
      <c r="O21" s="179">
        <v>19</v>
      </c>
      <c r="P21" s="180">
        <f t="shared" si="4"/>
        <v>63.333333333333329</v>
      </c>
      <c r="Q21" s="178">
        <v>134</v>
      </c>
      <c r="R21" s="179">
        <v>185</v>
      </c>
      <c r="S21" s="180">
        <f t="shared" si="5"/>
        <v>138.05970149253733</v>
      </c>
      <c r="T21" s="178">
        <v>418</v>
      </c>
      <c r="U21" s="179">
        <v>286</v>
      </c>
      <c r="V21" s="180">
        <f t="shared" si="6"/>
        <v>68.421052631578945</v>
      </c>
      <c r="W21" s="178">
        <v>119</v>
      </c>
      <c r="X21" s="179">
        <v>103</v>
      </c>
      <c r="Y21" s="180">
        <f t="shared" si="7"/>
        <v>86.554621848739501</v>
      </c>
      <c r="Z21" s="178">
        <v>86</v>
      </c>
      <c r="AA21" s="179">
        <v>69</v>
      </c>
      <c r="AB21" s="180">
        <f t="shared" si="8"/>
        <v>80.232558139534888</v>
      </c>
      <c r="AC21" s="66"/>
    </row>
    <row r="22" spans="1:29" ht="16.5" customHeight="1">
      <c r="A22" s="376" t="s">
        <v>66</v>
      </c>
      <c r="B22" s="178">
        <v>2491</v>
      </c>
      <c r="C22" s="179">
        <v>2432</v>
      </c>
      <c r="D22" s="180">
        <f t="shared" si="0"/>
        <v>97.631473303894026</v>
      </c>
      <c r="E22" s="178">
        <v>704</v>
      </c>
      <c r="F22" s="179">
        <v>859</v>
      </c>
      <c r="G22" s="180">
        <f t="shared" si="1"/>
        <v>122.01704545454545</v>
      </c>
      <c r="H22" s="178">
        <v>294</v>
      </c>
      <c r="I22" s="179">
        <v>221</v>
      </c>
      <c r="J22" s="180">
        <f t="shared" si="2"/>
        <v>75.170068027210874</v>
      </c>
      <c r="K22" s="178">
        <v>83</v>
      </c>
      <c r="L22" s="179">
        <v>59</v>
      </c>
      <c r="M22" s="180">
        <f t="shared" si="3"/>
        <v>71.084337349397586</v>
      </c>
      <c r="N22" s="178">
        <v>74</v>
      </c>
      <c r="O22" s="179">
        <v>46</v>
      </c>
      <c r="P22" s="180">
        <f t="shared" si="4"/>
        <v>62.162162162162161</v>
      </c>
      <c r="Q22" s="178">
        <v>433</v>
      </c>
      <c r="R22" s="179">
        <v>711</v>
      </c>
      <c r="S22" s="180">
        <f t="shared" si="5"/>
        <v>164.20323325635104</v>
      </c>
      <c r="T22" s="178">
        <v>2155</v>
      </c>
      <c r="U22" s="179">
        <v>1851</v>
      </c>
      <c r="V22" s="180">
        <f t="shared" si="6"/>
        <v>85.893271461716935</v>
      </c>
      <c r="W22" s="178">
        <v>443</v>
      </c>
      <c r="X22" s="179">
        <v>375</v>
      </c>
      <c r="Y22" s="180">
        <f t="shared" si="7"/>
        <v>84.650112866817153</v>
      </c>
      <c r="Z22" s="178">
        <v>344</v>
      </c>
      <c r="AA22" s="179">
        <v>290</v>
      </c>
      <c r="AB22" s="180">
        <f t="shared" si="8"/>
        <v>84.302325581395351</v>
      </c>
      <c r="AC22" s="66"/>
    </row>
    <row r="23" spans="1:29" ht="16.5" customHeight="1">
      <c r="A23" s="376" t="s">
        <v>67</v>
      </c>
      <c r="B23" s="178">
        <v>161</v>
      </c>
      <c r="C23" s="179">
        <v>221</v>
      </c>
      <c r="D23" s="180">
        <f t="shared" si="0"/>
        <v>137.26708074534162</v>
      </c>
      <c r="E23" s="178">
        <v>141</v>
      </c>
      <c r="F23" s="179">
        <v>187</v>
      </c>
      <c r="G23" s="180">
        <f t="shared" si="1"/>
        <v>132.6241134751773</v>
      </c>
      <c r="H23" s="178">
        <v>46</v>
      </c>
      <c r="I23" s="179">
        <v>59</v>
      </c>
      <c r="J23" s="180">
        <f t="shared" si="2"/>
        <v>128.26086956521738</v>
      </c>
      <c r="K23" s="178">
        <v>29</v>
      </c>
      <c r="L23" s="179">
        <v>26</v>
      </c>
      <c r="M23" s="180">
        <f t="shared" si="3"/>
        <v>89.65517241379311</v>
      </c>
      <c r="N23" s="178">
        <v>9</v>
      </c>
      <c r="O23" s="179">
        <v>14</v>
      </c>
      <c r="P23" s="180">
        <f t="shared" si="4"/>
        <v>155.55555555555557</v>
      </c>
      <c r="Q23" s="178">
        <v>95</v>
      </c>
      <c r="R23" s="179">
        <v>159</v>
      </c>
      <c r="S23" s="180">
        <f t="shared" si="5"/>
        <v>167.36842105263159</v>
      </c>
      <c r="T23" s="178">
        <v>88</v>
      </c>
      <c r="U23" s="179">
        <v>103</v>
      </c>
      <c r="V23" s="180">
        <f t="shared" si="6"/>
        <v>117.04545454545455</v>
      </c>
      <c r="W23" s="178">
        <v>82</v>
      </c>
      <c r="X23" s="179">
        <v>87</v>
      </c>
      <c r="Y23" s="180">
        <f t="shared" si="7"/>
        <v>106.09756097560977</v>
      </c>
      <c r="Z23" s="178">
        <v>55</v>
      </c>
      <c r="AA23" s="179">
        <v>59</v>
      </c>
      <c r="AB23" s="180">
        <f t="shared" si="8"/>
        <v>107.27272727272728</v>
      </c>
      <c r="AC23" s="66"/>
    </row>
    <row r="24" spans="1:29" ht="16.5" customHeight="1">
      <c r="A24" s="376" t="s">
        <v>68</v>
      </c>
      <c r="B24" s="178">
        <v>361</v>
      </c>
      <c r="C24" s="179">
        <v>330</v>
      </c>
      <c r="D24" s="180">
        <f t="shared" si="0"/>
        <v>91.412742382271475</v>
      </c>
      <c r="E24" s="178">
        <v>174</v>
      </c>
      <c r="F24" s="179">
        <v>167</v>
      </c>
      <c r="G24" s="180">
        <f t="shared" si="1"/>
        <v>95.977011494252878</v>
      </c>
      <c r="H24" s="178">
        <v>52</v>
      </c>
      <c r="I24" s="179">
        <v>48</v>
      </c>
      <c r="J24" s="180">
        <f t="shared" si="2"/>
        <v>92.307692307692307</v>
      </c>
      <c r="K24" s="178">
        <v>24</v>
      </c>
      <c r="L24" s="179">
        <v>12</v>
      </c>
      <c r="M24" s="180">
        <f t="shared" si="3"/>
        <v>50</v>
      </c>
      <c r="N24" s="178">
        <v>47</v>
      </c>
      <c r="O24" s="179">
        <v>2</v>
      </c>
      <c r="P24" s="180">
        <f t="shared" si="4"/>
        <v>4.2553191489361701</v>
      </c>
      <c r="Q24" s="178">
        <v>144</v>
      </c>
      <c r="R24" s="179">
        <v>147</v>
      </c>
      <c r="S24" s="180">
        <f t="shared" si="5"/>
        <v>102.08333333333333</v>
      </c>
      <c r="T24" s="178">
        <v>289</v>
      </c>
      <c r="U24" s="179">
        <v>233</v>
      </c>
      <c r="V24" s="180">
        <f t="shared" si="6"/>
        <v>80.622837370242223</v>
      </c>
      <c r="W24" s="178">
        <v>105</v>
      </c>
      <c r="X24" s="179">
        <v>82</v>
      </c>
      <c r="Y24" s="180">
        <f t="shared" si="7"/>
        <v>78.095238095238102</v>
      </c>
      <c r="Z24" s="178">
        <v>82</v>
      </c>
      <c r="AA24" s="179">
        <v>63</v>
      </c>
      <c r="AB24" s="180">
        <f t="shared" si="8"/>
        <v>76.829268292682926</v>
      </c>
      <c r="AC24" s="66"/>
    </row>
    <row r="25" spans="1:29" ht="16.5" customHeight="1">
      <c r="A25" s="376" t="s">
        <v>69</v>
      </c>
      <c r="B25" s="178">
        <v>411</v>
      </c>
      <c r="C25" s="179">
        <v>510</v>
      </c>
      <c r="D25" s="180">
        <f t="shared" si="0"/>
        <v>124.08759124087592</v>
      </c>
      <c r="E25" s="178">
        <v>367</v>
      </c>
      <c r="F25" s="179">
        <v>443</v>
      </c>
      <c r="G25" s="180">
        <f t="shared" si="1"/>
        <v>120.708446866485</v>
      </c>
      <c r="H25" s="178">
        <v>113</v>
      </c>
      <c r="I25" s="179">
        <v>134</v>
      </c>
      <c r="J25" s="180">
        <f t="shared" si="2"/>
        <v>118.58407079646018</v>
      </c>
      <c r="K25" s="178">
        <v>60</v>
      </c>
      <c r="L25" s="179">
        <v>81</v>
      </c>
      <c r="M25" s="180">
        <f t="shared" si="3"/>
        <v>135</v>
      </c>
      <c r="N25" s="178">
        <v>48</v>
      </c>
      <c r="O25" s="179">
        <v>45</v>
      </c>
      <c r="P25" s="180">
        <f t="shared" si="4"/>
        <v>93.75</v>
      </c>
      <c r="Q25" s="178">
        <v>266</v>
      </c>
      <c r="R25" s="179">
        <v>350</v>
      </c>
      <c r="S25" s="180">
        <f t="shared" si="5"/>
        <v>131.57894736842107</v>
      </c>
      <c r="T25" s="178">
        <v>245</v>
      </c>
      <c r="U25" s="179">
        <v>262</v>
      </c>
      <c r="V25" s="180">
        <f t="shared" si="6"/>
        <v>106.93877551020408</v>
      </c>
      <c r="W25" s="178">
        <v>215</v>
      </c>
      <c r="X25" s="179">
        <v>228</v>
      </c>
      <c r="Y25" s="180">
        <f t="shared" si="7"/>
        <v>106.04651162790697</v>
      </c>
      <c r="Z25" s="178">
        <v>164</v>
      </c>
      <c r="AA25" s="179">
        <v>190</v>
      </c>
      <c r="AB25" s="180">
        <f t="shared" si="8"/>
        <v>115.85365853658536</v>
      </c>
      <c r="AC25" s="66"/>
    </row>
    <row r="26" spans="1:29" ht="16.5" customHeight="1">
      <c r="A26" s="376" t="s">
        <v>70</v>
      </c>
      <c r="B26" s="178">
        <v>1535</v>
      </c>
      <c r="C26" s="179">
        <v>1370</v>
      </c>
      <c r="D26" s="180">
        <f t="shared" si="0"/>
        <v>89.250814332247558</v>
      </c>
      <c r="E26" s="178">
        <v>309</v>
      </c>
      <c r="F26" s="179">
        <v>302</v>
      </c>
      <c r="G26" s="180">
        <f t="shared" si="1"/>
        <v>97.734627831715216</v>
      </c>
      <c r="H26" s="178">
        <v>96</v>
      </c>
      <c r="I26" s="179">
        <v>87</v>
      </c>
      <c r="J26" s="180">
        <f t="shared" si="2"/>
        <v>90.625</v>
      </c>
      <c r="K26" s="178">
        <v>29</v>
      </c>
      <c r="L26" s="179">
        <v>27</v>
      </c>
      <c r="M26" s="180">
        <f t="shared" si="3"/>
        <v>93.103448275862064</v>
      </c>
      <c r="N26" s="178">
        <v>15</v>
      </c>
      <c r="O26" s="179">
        <v>7</v>
      </c>
      <c r="P26" s="180">
        <f t="shared" si="4"/>
        <v>46.666666666666664</v>
      </c>
      <c r="Q26" s="178">
        <v>188</v>
      </c>
      <c r="R26" s="179">
        <v>247</v>
      </c>
      <c r="S26" s="180">
        <f t="shared" si="5"/>
        <v>131.38297872340425</v>
      </c>
      <c r="T26" s="178">
        <v>1381</v>
      </c>
      <c r="U26" s="179">
        <v>1159</v>
      </c>
      <c r="V26" s="180">
        <f t="shared" si="6"/>
        <v>83.924692251991303</v>
      </c>
      <c r="W26" s="178">
        <v>216</v>
      </c>
      <c r="X26" s="179">
        <v>155</v>
      </c>
      <c r="Y26" s="180">
        <f t="shared" si="7"/>
        <v>71.759259259259252</v>
      </c>
      <c r="Z26" s="178">
        <v>190</v>
      </c>
      <c r="AA26" s="179">
        <v>121</v>
      </c>
      <c r="AB26" s="180">
        <f t="shared" si="8"/>
        <v>63.684210526315788</v>
      </c>
      <c r="AC26" s="66"/>
    </row>
    <row r="27" spans="1:29" ht="16.5" customHeight="1">
      <c r="A27" s="376" t="s">
        <v>105</v>
      </c>
      <c r="B27" s="178">
        <v>353</v>
      </c>
      <c r="C27" s="179">
        <v>354</v>
      </c>
      <c r="D27" s="180">
        <f t="shared" si="0"/>
        <v>100.28328611898016</v>
      </c>
      <c r="E27" s="178">
        <v>74</v>
      </c>
      <c r="F27" s="179">
        <v>92</v>
      </c>
      <c r="G27" s="180">
        <f t="shared" si="1"/>
        <v>124.32432432432432</v>
      </c>
      <c r="H27" s="178">
        <v>39</v>
      </c>
      <c r="I27" s="179">
        <v>31</v>
      </c>
      <c r="J27" s="180">
        <f t="shared" si="2"/>
        <v>79.487179487179489</v>
      </c>
      <c r="K27" s="178">
        <v>16</v>
      </c>
      <c r="L27" s="179">
        <v>11</v>
      </c>
      <c r="M27" s="180">
        <f t="shared" si="3"/>
        <v>68.75</v>
      </c>
      <c r="N27" s="178">
        <v>0</v>
      </c>
      <c r="O27" s="179">
        <v>3</v>
      </c>
      <c r="P27" s="180"/>
      <c r="Q27" s="178">
        <v>65</v>
      </c>
      <c r="R27" s="179">
        <v>83</v>
      </c>
      <c r="S27" s="180">
        <f t="shared" si="5"/>
        <v>127.69230769230768</v>
      </c>
      <c r="T27" s="178">
        <v>302</v>
      </c>
      <c r="U27" s="179">
        <v>298</v>
      </c>
      <c r="V27" s="180">
        <f t="shared" si="6"/>
        <v>98.675496688741731</v>
      </c>
      <c r="W27" s="178">
        <v>43</v>
      </c>
      <c r="X27" s="179">
        <v>41</v>
      </c>
      <c r="Y27" s="180">
        <f t="shared" si="7"/>
        <v>95.348837209302332</v>
      </c>
      <c r="Z27" s="178">
        <v>38</v>
      </c>
      <c r="AA27" s="179">
        <v>34</v>
      </c>
      <c r="AB27" s="180">
        <f t="shared" si="8"/>
        <v>89.473684210526315</v>
      </c>
      <c r="AC27" s="66"/>
    </row>
    <row r="28" spans="1:29" ht="16.5" customHeight="1">
      <c r="A28" s="376" t="s">
        <v>72</v>
      </c>
      <c r="B28" s="178">
        <v>233</v>
      </c>
      <c r="C28" s="179">
        <v>322</v>
      </c>
      <c r="D28" s="180">
        <f t="shared" si="0"/>
        <v>138.19742489270385</v>
      </c>
      <c r="E28" s="178">
        <v>193</v>
      </c>
      <c r="F28" s="179">
        <v>240</v>
      </c>
      <c r="G28" s="180">
        <f t="shared" si="1"/>
        <v>124.35233160621762</v>
      </c>
      <c r="H28" s="178">
        <v>71</v>
      </c>
      <c r="I28" s="179">
        <v>105</v>
      </c>
      <c r="J28" s="180">
        <f t="shared" si="2"/>
        <v>147.88732394366198</v>
      </c>
      <c r="K28" s="178">
        <v>35</v>
      </c>
      <c r="L28" s="179">
        <v>40</v>
      </c>
      <c r="M28" s="180">
        <f t="shared" si="3"/>
        <v>114.28571428571428</v>
      </c>
      <c r="N28" s="178">
        <v>24</v>
      </c>
      <c r="O28" s="179">
        <v>1</v>
      </c>
      <c r="P28" s="180">
        <f t="shared" si="4"/>
        <v>4.1666666666666661</v>
      </c>
      <c r="Q28" s="178">
        <v>173</v>
      </c>
      <c r="R28" s="179">
        <v>216</v>
      </c>
      <c r="S28" s="180">
        <f t="shared" si="5"/>
        <v>124.85549132947978</v>
      </c>
      <c r="T28" s="178">
        <v>132</v>
      </c>
      <c r="U28" s="179">
        <v>135</v>
      </c>
      <c r="V28" s="180">
        <f t="shared" si="6"/>
        <v>102.27272727272727</v>
      </c>
      <c r="W28" s="178">
        <v>115</v>
      </c>
      <c r="X28" s="179">
        <v>92</v>
      </c>
      <c r="Y28" s="180">
        <f t="shared" si="7"/>
        <v>80</v>
      </c>
      <c r="Z28" s="178">
        <v>96</v>
      </c>
      <c r="AA28" s="179">
        <v>69</v>
      </c>
      <c r="AB28" s="180">
        <f t="shared" si="8"/>
        <v>71.875</v>
      </c>
      <c r="AC28" s="66"/>
    </row>
    <row r="29" spans="1:29" ht="16.5" customHeight="1" thickBot="1">
      <c r="A29" s="377" t="s">
        <v>73</v>
      </c>
      <c r="B29" s="182">
        <v>287</v>
      </c>
      <c r="C29" s="183">
        <v>243</v>
      </c>
      <c r="D29" s="184">
        <f t="shared" si="0"/>
        <v>84.668989547038336</v>
      </c>
      <c r="E29" s="182">
        <v>114</v>
      </c>
      <c r="F29" s="183">
        <v>115</v>
      </c>
      <c r="G29" s="184">
        <f t="shared" si="1"/>
        <v>100.87719298245614</v>
      </c>
      <c r="H29" s="182">
        <v>82</v>
      </c>
      <c r="I29" s="183">
        <v>43</v>
      </c>
      <c r="J29" s="184">
        <f t="shared" si="2"/>
        <v>52.439024390243901</v>
      </c>
      <c r="K29" s="182">
        <v>22</v>
      </c>
      <c r="L29" s="183">
        <v>26</v>
      </c>
      <c r="M29" s="184">
        <f t="shared" si="3"/>
        <v>118.18181818181819</v>
      </c>
      <c r="N29" s="182">
        <v>13</v>
      </c>
      <c r="O29" s="183">
        <v>4</v>
      </c>
      <c r="P29" s="184">
        <f>O29/N29*100</f>
        <v>30.76923076923077</v>
      </c>
      <c r="Q29" s="182">
        <v>93</v>
      </c>
      <c r="R29" s="183">
        <v>106</v>
      </c>
      <c r="S29" s="184">
        <f t="shared" si="5"/>
        <v>113.97849462365592</v>
      </c>
      <c r="T29" s="182">
        <v>190</v>
      </c>
      <c r="U29" s="183">
        <v>166</v>
      </c>
      <c r="V29" s="184">
        <f t="shared" si="6"/>
        <v>87.368421052631589</v>
      </c>
      <c r="W29" s="182">
        <v>70</v>
      </c>
      <c r="X29" s="183">
        <v>44</v>
      </c>
      <c r="Y29" s="184">
        <f t="shared" si="7"/>
        <v>62.857142857142854</v>
      </c>
      <c r="Z29" s="182">
        <v>59</v>
      </c>
      <c r="AA29" s="183">
        <v>34</v>
      </c>
      <c r="AB29" s="184">
        <f t="shared" si="8"/>
        <v>57.627118644067799</v>
      </c>
      <c r="AC29" s="6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zoomScaleSheetLayoutView="80" workbookViewId="0">
      <selection activeCell="A3" sqref="A3:D3"/>
    </sheetView>
  </sheetViews>
  <sheetFormatPr defaultColWidth="8" defaultRowHeight="12.75"/>
  <cols>
    <col min="1" max="1" width="57.28515625" style="3" customWidth="1"/>
    <col min="2" max="3" width="17.7109375" style="386" customWidth="1"/>
    <col min="4" max="4" width="17.7109375" style="388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4.6" customHeight="1">
      <c r="A1" s="236" t="s">
        <v>139</v>
      </c>
      <c r="B1" s="236"/>
      <c r="C1" s="236"/>
      <c r="D1" s="236"/>
    </row>
    <row r="2" spans="1:6" ht="24.6" customHeight="1">
      <c r="A2" s="236" t="s">
        <v>48</v>
      </c>
      <c r="B2" s="236"/>
      <c r="C2" s="236"/>
      <c r="D2" s="236"/>
    </row>
    <row r="3" spans="1:6" ht="23.25" customHeight="1">
      <c r="A3" s="378" t="s">
        <v>140</v>
      </c>
      <c r="B3" s="378"/>
      <c r="C3" s="378"/>
      <c r="D3" s="378"/>
    </row>
    <row r="4" spans="1:6" ht="21.6" customHeight="1">
      <c r="A4" s="271"/>
      <c r="B4" s="271"/>
      <c r="C4" s="271"/>
      <c r="D4" s="379" t="s">
        <v>141</v>
      </c>
    </row>
    <row r="5" spans="1:6" s="4" customFormat="1" ht="25.5" customHeight="1">
      <c r="A5" s="241" t="s">
        <v>0</v>
      </c>
      <c r="B5" s="380" t="s">
        <v>8</v>
      </c>
      <c r="C5" s="381" t="s">
        <v>142</v>
      </c>
      <c r="D5" s="382"/>
    </row>
    <row r="6" spans="1:6" s="4" customFormat="1" ht="23.25" customHeight="1">
      <c r="A6" s="312"/>
      <c r="B6" s="383"/>
      <c r="C6" s="384" t="s">
        <v>143</v>
      </c>
      <c r="D6" s="385" t="s">
        <v>144</v>
      </c>
    </row>
    <row r="7" spans="1:6" s="9" customFormat="1" ht="15.75" customHeight="1">
      <c r="A7" s="7" t="s">
        <v>9</v>
      </c>
      <c r="B7" s="8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30">
        <v>64.756</v>
      </c>
      <c r="C8" s="30">
        <v>35.085000000000001</v>
      </c>
      <c r="D8" s="11">
        <v>29.670999999999999</v>
      </c>
      <c r="E8" s="36"/>
      <c r="F8" s="34"/>
    </row>
    <row r="9" spans="1:6" s="4" customFormat="1" ht="28.5" customHeight="1">
      <c r="A9" s="10" t="s">
        <v>11</v>
      </c>
      <c r="B9" s="11">
        <v>27.925000000000001</v>
      </c>
      <c r="C9" s="11">
        <v>16.716000000000001</v>
      </c>
      <c r="D9" s="11">
        <v>11.209</v>
      </c>
      <c r="E9" s="34"/>
      <c r="F9" s="34"/>
    </row>
    <row r="10" spans="1:6" s="4" customFormat="1" ht="42.6" customHeight="1">
      <c r="A10" s="17" t="s">
        <v>145</v>
      </c>
      <c r="B10" s="11">
        <v>7.9240000000000004</v>
      </c>
      <c r="C10" s="11">
        <v>4.0579999999999998</v>
      </c>
      <c r="D10" s="11">
        <v>3.8660000000000001</v>
      </c>
      <c r="E10" s="34"/>
      <c r="F10" s="34"/>
    </row>
    <row r="11" spans="1:6" s="4" customFormat="1" ht="31.5" customHeight="1">
      <c r="A11" s="18" t="s">
        <v>146</v>
      </c>
      <c r="B11" s="11">
        <v>2.4020000000000001</v>
      </c>
      <c r="C11" s="11">
        <v>1.34</v>
      </c>
      <c r="D11" s="11">
        <v>1.0620000000000001</v>
      </c>
      <c r="E11" s="34"/>
      <c r="F11" s="34"/>
    </row>
    <row r="12" spans="1:6" s="4" customFormat="1" ht="45.75" customHeight="1">
      <c r="A12" s="18" t="s">
        <v>13</v>
      </c>
      <c r="B12" s="11">
        <v>2.6720000000000002</v>
      </c>
      <c r="C12" s="11">
        <v>1.5409999999999999</v>
      </c>
      <c r="D12" s="11">
        <v>1.131</v>
      </c>
      <c r="E12" s="34"/>
      <c r="F12" s="34"/>
    </row>
    <row r="13" spans="1:6" s="4" customFormat="1" ht="55.5" customHeight="1">
      <c r="A13" s="18" t="s">
        <v>14</v>
      </c>
      <c r="B13" s="11">
        <v>23.856999999999999</v>
      </c>
      <c r="C13" s="11">
        <v>14.199</v>
      </c>
      <c r="D13" s="11">
        <v>9.6579999999999995</v>
      </c>
      <c r="E13" s="34"/>
      <c r="F13" s="34"/>
    </row>
    <row r="14" spans="1:6" s="4" customFormat="1" ht="12.75" customHeight="1">
      <c r="A14" s="243" t="s">
        <v>147</v>
      </c>
      <c r="B14" s="244"/>
      <c r="C14" s="244"/>
      <c r="D14" s="244"/>
      <c r="E14" s="34"/>
      <c r="F14" s="34"/>
    </row>
    <row r="15" spans="1:6" s="4" customFormat="1" ht="15.6" customHeight="1">
      <c r="A15" s="245"/>
      <c r="B15" s="246"/>
      <c r="C15" s="246"/>
      <c r="D15" s="246"/>
      <c r="E15" s="34"/>
      <c r="F15" s="34"/>
    </row>
    <row r="16" spans="1:6" s="4" customFormat="1" ht="25.15" customHeight="1">
      <c r="A16" s="241" t="s">
        <v>0</v>
      </c>
      <c r="B16" s="380" t="s">
        <v>8</v>
      </c>
      <c r="C16" s="381" t="s">
        <v>142</v>
      </c>
      <c r="D16" s="382"/>
      <c r="E16" s="34"/>
      <c r="F16" s="34"/>
    </row>
    <row r="17" spans="1:6" ht="35.25" customHeight="1">
      <c r="A17" s="242"/>
      <c r="B17" s="383"/>
      <c r="C17" s="384" t="s">
        <v>143</v>
      </c>
      <c r="D17" s="385" t="s">
        <v>144</v>
      </c>
      <c r="E17" s="35"/>
      <c r="F17" s="35"/>
    </row>
    <row r="18" spans="1:6" ht="24" customHeight="1">
      <c r="A18" s="10" t="s">
        <v>10</v>
      </c>
      <c r="B18" s="33">
        <v>47.765999999999998</v>
      </c>
      <c r="C18" s="33">
        <v>25.599</v>
      </c>
      <c r="D18" s="20">
        <v>22.167000000000002</v>
      </c>
      <c r="E18" s="35"/>
      <c r="F18" s="35"/>
    </row>
    <row r="19" spans="1:6" ht="25.5" customHeight="1">
      <c r="A19" s="1" t="s">
        <v>11</v>
      </c>
      <c r="B19" s="25">
        <v>13.906000000000001</v>
      </c>
      <c r="C19" s="25">
        <v>8.7119999999999997</v>
      </c>
      <c r="D19" s="20">
        <v>5.194</v>
      </c>
      <c r="E19" s="35"/>
      <c r="F19" s="35"/>
    </row>
    <row r="20" spans="1:6" ht="34.15" customHeight="1">
      <c r="A20" s="1" t="s">
        <v>6</v>
      </c>
      <c r="B20" s="25">
        <v>11.723000000000001</v>
      </c>
      <c r="C20" s="25">
        <v>7.3140000000000001</v>
      </c>
      <c r="D20" s="20">
        <v>4.4089999999999998</v>
      </c>
      <c r="E20" s="35"/>
      <c r="F20" s="35"/>
    </row>
    <row r="21" spans="1:6" ht="20.25">
      <c r="C21" s="387"/>
      <c r="E21" s="35"/>
      <c r="F21" s="35"/>
    </row>
  </sheetData>
  <mergeCells count="11">
    <mergeCell ref="A5:A6"/>
    <mergeCell ref="C5:D5"/>
    <mergeCell ref="A14:D15"/>
    <mergeCell ref="C16:D16"/>
    <mergeCell ref="A16:A17"/>
    <mergeCell ref="B16:B17"/>
    <mergeCell ref="B5:B6"/>
    <mergeCell ref="A1:D1"/>
    <mergeCell ref="A2:D2"/>
    <mergeCell ref="A3:D3"/>
    <mergeCell ref="A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zoomScaleSheetLayoutView="85" workbookViewId="0">
      <selection sqref="A1:K1"/>
    </sheetView>
  </sheetViews>
  <sheetFormatPr defaultRowHeight="15.75"/>
  <cols>
    <col min="1" max="1" width="29.28515625" style="68" bestFit="1" customWidth="1"/>
    <col min="2" max="2" width="11.28515625" style="68" customWidth="1"/>
    <col min="3" max="3" width="12.7109375" style="67" customWidth="1"/>
    <col min="4" max="4" width="11.7109375" style="67" customWidth="1"/>
    <col min="5" max="5" width="11.42578125" style="67" customWidth="1"/>
    <col min="6" max="6" width="10.28515625" style="67" customWidth="1"/>
    <col min="7" max="7" width="13.7109375" style="67" bestFit="1" customWidth="1"/>
    <col min="8" max="8" width="16.140625" style="67" customWidth="1"/>
    <col min="9" max="9" width="12.7109375" style="67" customWidth="1"/>
    <col min="10" max="11" width="11.28515625" style="67" customWidth="1"/>
    <col min="12" max="256" width="9.140625" style="67"/>
    <col min="257" max="257" width="18" style="67" customWidth="1"/>
    <col min="258" max="258" width="10.5703125" style="67" customWidth="1"/>
    <col min="259" max="259" width="11.5703125" style="67" customWidth="1"/>
    <col min="260" max="260" width="15.7109375" style="67" customWidth="1"/>
    <col min="261" max="261" width="11.7109375" style="67" customWidth="1"/>
    <col min="262" max="262" width="10.140625" style="67" customWidth="1"/>
    <col min="263" max="263" width="17.85546875" style="67" customWidth="1"/>
    <col min="264" max="264" width="14.5703125" style="67" customWidth="1"/>
    <col min="265" max="265" width="11.28515625" style="67" customWidth="1"/>
    <col min="266" max="266" width="11.5703125" style="67" customWidth="1"/>
    <col min="267" max="267" width="11.28515625" style="67" customWidth="1"/>
    <col min="268" max="512" width="9.140625" style="67"/>
    <col min="513" max="513" width="18" style="67" customWidth="1"/>
    <col min="514" max="514" width="10.5703125" style="67" customWidth="1"/>
    <col min="515" max="515" width="11.5703125" style="67" customWidth="1"/>
    <col min="516" max="516" width="15.7109375" style="67" customWidth="1"/>
    <col min="517" max="517" width="11.7109375" style="67" customWidth="1"/>
    <col min="518" max="518" width="10.140625" style="67" customWidth="1"/>
    <col min="519" max="519" width="17.85546875" style="67" customWidth="1"/>
    <col min="520" max="520" width="14.5703125" style="67" customWidth="1"/>
    <col min="521" max="521" width="11.28515625" style="67" customWidth="1"/>
    <col min="522" max="522" width="11.5703125" style="67" customWidth="1"/>
    <col min="523" max="523" width="11.28515625" style="67" customWidth="1"/>
    <col min="524" max="768" width="9.140625" style="67"/>
    <col min="769" max="769" width="18" style="67" customWidth="1"/>
    <col min="770" max="770" width="10.5703125" style="67" customWidth="1"/>
    <col min="771" max="771" width="11.5703125" style="67" customWidth="1"/>
    <col min="772" max="772" width="15.7109375" style="67" customWidth="1"/>
    <col min="773" max="773" width="11.7109375" style="67" customWidth="1"/>
    <col min="774" max="774" width="10.140625" style="67" customWidth="1"/>
    <col min="775" max="775" width="17.85546875" style="67" customWidth="1"/>
    <col min="776" max="776" width="14.5703125" style="67" customWidth="1"/>
    <col min="777" max="777" width="11.28515625" style="67" customWidth="1"/>
    <col min="778" max="778" width="11.5703125" style="67" customWidth="1"/>
    <col min="779" max="779" width="11.28515625" style="67" customWidth="1"/>
    <col min="780" max="1024" width="9.140625" style="67"/>
    <col min="1025" max="1025" width="18" style="67" customWidth="1"/>
    <col min="1026" max="1026" width="10.5703125" style="67" customWidth="1"/>
    <col min="1027" max="1027" width="11.5703125" style="67" customWidth="1"/>
    <col min="1028" max="1028" width="15.7109375" style="67" customWidth="1"/>
    <col min="1029" max="1029" width="11.7109375" style="67" customWidth="1"/>
    <col min="1030" max="1030" width="10.140625" style="67" customWidth="1"/>
    <col min="1031" max="1031" width="17.85546875" style="67" customWidth="1"/>
    <col min="1032" max="1032" width="14.5703125" style="67" customWidth="1"/>
    <col min="1033" max="1033" width="11.28515625" style="67" customWidth="1"/>
    <col min="1034" max="1034" width="11.5703125" style="67" customWidth="1"/>
    <col min="1035" max="1035" width="11.28515625" style="67" customWidth="1"/>
    <col min="1036" max="1280" width="9.140625" style="67"/>
    <col min="1281" max="1281" width="18" style="67" customWidth="1"/>
    <col min="1282" max="1282" width="10.5703125" style="67" customWidth="1"/>
    <col min="1283" max="1283" width="11.5703125" style="67" customWidth="1"/>
    <col min="1284" max="1284" width="15.7109375" style="67" customWidth="1"/>
    <col min="1285" max="1285" width="11.7109375" style="67" customWidth="1"/>
    <col min="1286" max="1286" width="10.140625" style="67" customWidth="1"/>
    <col min="1287" max="1287" width="17.85546875" style="67" customWidth="1"/>
    <col min="1288" max="1288" width="14.5703125" style="67" customWidth="1"/>
    <col min="1289" max="1289" width="11.28515625" style="67" customWidth="1"/>
    <col min="1290" max="1290" width="11.5703125" style="67" customWidth="1"/>
    <col min="1291" max="1291" width="11.28515625" style="67" customWidth="1"/>
    <col min="1292" max="1536" width="9.140625" style="67"/>
    <col min="1537" max="1537" width="18" style="67" customWidth="1"/>
    <col min="1538" max="1538" width="10.5703125" style="67" customWidth="1"/>
    <col min="1539" max="1539" width="11.5703125" style="67" customWidth="1"/>
    <col min="1540" max="1540" width="15.7109375" style="67" customWidth="1"/>
    <col min="1541" max="1541" width="11.7109375" style="67" customWidth="1"/>
    <col min="1542" max="1542" width="10.140625" style="67" customWidth="1"/>
    <col min="1543" max="1543" width="17.85546875" style="67" customWidth="1"/>
    <col min="1544" max="1544" width="14.5703125" style="67" customWidth="1"/>
    <col min="1545" max="1545" width="11.28515625" style="67" customWidth="1"/>
    <col min="1546" max="1546" width="11.5703125" style="67" customWidth="1"/>
    <col min="1547" max="1547" width="11.28515625" style="67" customWidth="1"/>
    <col min="1548" max="1792" width="9.140625" style="67"/>
    <col min="1793" max="1793" width="18" style="67" customWidth="1"/>
    <col min="1794" max="1794" width="10.5703125" style="67" customWidth="1"/>
    <col min="1795" max="1795" width="11.5703125" style="67" customWidth="1"/>
    <col min="1796" max="1796" width="15.7109375" style="67" customWidth="1"/>
    <col min="1797" max="1797" width="11.7109375" style="67" customWidth="1"/>
    <col min="1798" max="1798" width="10.140625" style="67" customWidth="1"/>
    <col min="1799" max="1799" width="17.85546875" style="67" customWidth="1"/>
    <col min="1800" max="1800" width="14.5703125" style="67" customWidth="1"/>
    <col min="1801" max="1801" width="11.28515625" style="67" customWidth="1"/>
    <col min="1802" max="1802" width="11.5703125" style="67" customWidth="1"/>
    <col min="1803" max="1803" width="11.28515625" style="67" customWidth="1"/>
    <col min="1804" max="2048" width="9.140625" style="67"/>
    <col min="2049" max="2049" width="18" style="67" customWidth="1"/>
    <col min="2050" max="2050" width="10.5703125" style="67" customWidth="1"/>
    <col min="2051" max="2051" width="11.5703125" style="67" customWidth="1"/>
    <col min="2052" max="2052" width="15.7109375" style="67" customWidth="1"/>
    <col min="2053" max="2053" width="11.7109375" style="67" customWidth="1"/>
    <col min="2054" max="2054" width="10.140625" style="67" customWidth="1"/>
    <col min="2055" max="2055" width="17.85546875" style="67" customWidth="1"/>
    <col min="2056" max="2056" width="14.5703125" style="67" customWidth="1"/>
    <col min="2057" max="2057" width="11.28515625" style="67" customWidth="1"/>
    <col min="2058" max="2058" width="11.5703125" style="67" customWidth="1"/>
    <col min="2059" max="2059" width="11.28515625" style="67" customWidth="1"/>
    <col min="2060" max="2304" width="9.140625" style="67"/>
    <col min="2305" max="2305" width="18" style="67" customWidth="1"/>
    <col min="2306" max="2306" width="10.5703125" style="67" customWidth="1"/>
    <col min="2307" max="2307" width="11.5703125" style="67" customWidth="1"/>
    <col min="2308" max="2308" width="15.7109375" style="67" customWidth="1"/>
    <col min="2309" max="2309" width="11.7109375" style="67" customWidth="1"/>
    <col min="2310" max="2310" width="10.140625" style="67" customWidth="1"/>
    <col min="2311" max="2311" width="17.85546875" style="67" customWidth="1"/>
    <col min="2312" max="2312" width="14.5703125" style="67" customWidth="1"/>
    <col min="2313" max="2313" width="11.28515625" style="67" customWidth="1"/>
    <col min="2314" max="2314" width="11.5703125" style="67" customWidth="1"/>
    <col min="2315" max="2315" width="11.28515625" style="67" customWidth="1"/>
    <col min="2316" max="2560" width="9.140625" style="67"/>
    <col min="2561" max="2561" width="18" style="67" customWidth="1"/>
    <col min="2562" max="2562" width="10.5703125" style="67" customWidth="1"/>
    <col min="2563" max="2563" width="11.5703125" style="67" customWidth="1"/>
    <col min="2564" max="2564" width="15.7109375" style="67" customWidth="1"/>
    <col min="2565" max="2565" width="11.7109375" style="67" customWidth="1"/>
    <col min="2566" max="2566" width="10.140625" style="67" customWidth="1"/>
    <col min="2567" max="2567" width="17.85546875" style="67" customWidth="1"/>
    <col min="2568" max="2568" width="14.5703125" style="67" customWidth="1"/>
    <col min="2569" max="2569" width="11.28515625" style="67" customWidth="1"/>
    <col min="2570" max="2570" width="11.5703125" style="67" customWidth="1"/>
    <col min="2571" max="2571" width="11.28515625" style="67" customWidth="1"/>
    <col min="2572" max="2816" width="9.140625" style="67"/>
    <col min="2817" max="2817" width="18" style="67" customWidth="1"/>
    <col min="2818" max="2818" width="10.5703125" style="67" customWidth="1"/>
    <col min="2819" max="2819" width="11.5703125" style="67" customWidth="1"/>
    <col min="2820" max="2820" width="15.7109375" style="67" customWidth="1"/>
    <col min="2821" max="2821" width="11.7109375" style="67" customWidth="1"/>
    <col min="2822" max="2822" width="10.140625" style="67" customWidth="1"/>
    <col min="2823" max="2823" width="17.85546875" style="67" customWidth="1"/>
    <col min="2824" max="2824" width="14.5703125" style="67" customWidth="1"/>
    <col min="2825" max="2825" width="11.28515625" style="67" customWidth="1"/>
    <col min="2826" max="2826" width="11.5703125" style="67" customWidth="1"/>
    <col min="2827" max="2827" width="11.28515625" style="67" customWidth="1"/>
    <col min="2828" max="3072" width="9.140625" style="67"/>
    <col min="3073" max="3073" width="18" style="67" customWidth="1"/>
    <col min="3074" max="3074" width="10.5703125" style="67" customWidth="1"/>
    <col min="3075" max="3075" width="11.5703125" style="67" customWidth="1"/>
    <col min="3076" max="3076" width="15.7109375" style="67" customWidth="1"/>
    <col min="3077" max="3077" width="11.7109375" style="67" customWidth="1"/>
    <col min="3078" max="3078" width="10.140625" style="67" customWidth="1"/>
    <col min="3079" max="3079" width="17.85546875" style="67" customWidth="1"/>
    <col min="3080" max="3080" width="14.5703125" style="67" customWidth="1"/>
    <col min="3081" max="3081" width="11.28515625" style="67" customWidth="1"/>
    <col min="3082" max="3082" width="11.5703125" style="67" customWidth="1"/>
    <col min="3083" max="3083" width="11.28515625" style="67" customWidth="1"/>
    <col min="3084" max="3328" width="9.140625" style="67"/>
    <col min="3329" max="3329" width="18" style="67" customWidth="1"/>
    <col min="3330" max="3330" width="10.5703125" style="67" customWidth="1"/>
    <col min="3331" max="3331" width="11.5703125" style="67" customWidth="1"/>
    <col min="3332" max="3332" width="15.7109375" style="67" customWidth="1"/>
    <col min="3333" max="3333" width="11.7109375" style="67" customWidth="1"/>
    <col min="3334" max="3334" width="10.140625" style="67" customWidth="1"/>
    <col min="3335" max="3335" width="17.85546875" style="67" customWidth="1"/>
    <col min="3336" max="3336" width="14.5703125" style="67" customWidth="1"/>
    <col min="3337" max="3337" width="11.28515625" style="67" customWidth="1"/>
    <col min="3338" max="3338" width="11.5703125" style="67" customWidth="1"/>
    <col min="3339" max="3339" width="11.28515625" style="67" customWidth="1"/>
    <col min="3340" max="3584" width="9.140625" style="67"/>
    <col min="3585" max="3585" width="18" style="67" customWidth="1"/>
    <col min="3586" max="3586" width="10.5703125" style="67" customWidth="1"/>
    <col min="3587" max="3587" width="11.5703125" style="67" customWidth="1"/>
    <col min="3588" max="3588" width="15.7109375" style="67" customWidth="1"/>
    <col min="3589" max="3589" width="11.7109375" style="67" customWidth="1"/>
    <col min="3590" max="3590" width="10.140625" style="67" customWidth="1"/>
    <col min="3591" max="3591" width="17.85546875" style="67" customWidth="1"/>
    <col min="3592" max="3592" width="14.5703125" style="67" customWidth="1"/>
    <col min="3593" max="3593" width="11.28515625" style="67" customWidth="1"/>
    <col min="3594" max="3594" width="11.5703125" style="67" customWidth="1"/>
    <col min="3595" max="3595" width="11.28515625" style="67" customWidth="1"/>
    <col min="3596" max="3840" width="9.140625" style="67"/>
    <col min="3841" max="3841" width="18" style="67" customWidth="1"/>
    <col min="3842" max="3842" width="10.5703125" style="67" customWidth="1"/>
    <col min="3843" max="3843" width="11.5703125" style="67" customWidth="1"/>
    <col min="3844" max="3844" width="15.7109375" style="67" customWidth="1"/>
    <col min="3845" max="3845" width="11.7109375" style="67" customWidth="1"/>
    <col min="3846" max="3846" width="10.140625" style="67" customWidth="1"/>
    <col min="3847" max="3847" width="17.85546875" style="67" customWidth="1"/>
    <col min="3848" max="3848" width="14.5703125" style="67" customWidth="1"/>
    <col min="3849" max="3849" width="11.28515625" style="67" customWidth="1"/>
    <col min="3850" max="3850" width="11.5703125" style="67" customWidth="1"/>
    <col min="3851" max="3851" width="11.28515625" style="67" customWidth="1"/>
    <col min="3852" max="4096" width="9.140625" style="67"/>
    <col min="4097" max="4097" width="18" style="67" customWidth="1"/>
    <col min="4098" max="4098" width="10.5703125" style="67" customWidth="1"/>
    <col min="4099" max="4099" width="11.5703125" style="67" customWidth="1"/>
    <col min="4100" max="4100" width="15.7109375" style="67" customWidth="1"/>
    <col min="4101" max="4101" width="11.7109375" style="67" customWidth="1"/>
    <col min="4102" max="4102" width="10.140625" style="67" customWidth="1"/>
    <col min="4103" max="4103" width="17.85546875" style="67" customWidth="1"/>
    <col min="4104" max="4104" width="14.5703125" style="67" customWidth="1"/>
    <col min="4105" max="4105" width="11.28515625" style="67" customWidth="1"/>
    <col min="4106" max="4106" width="11.5703125" style="67" customWidth="1"/>
    <col min="4107" max="4107" width="11.28515625" style="67" customWidth="1"/>
    <col min="4108" max="4352" width="9.140625" style="67"/>
    <col min="4353" max="4353" width="18" style="67" customWidth="1"/>
    <col min="4354" max="4354" width="10.5703125" style="67" customWidth="1"/>
    <col min="4355" max="4355" width="11.5703125" style="67" customWidth="1"/>
    <col min="4356" max="4356" width="15.7109375" style="67" customWidth="1"/>
    <col min="4357" max="4357" width="11.7109375" style="67" customWidth="1"/>
    <col min="4358" max="4358" width="10.140625" style="67" customWidth="1"/>
    <col min="4359" max="4359" width="17.85546875" style="67" customWidth="1"/>
    <col min="4360" max="4360" width="14.5703125" style="67" customWidth="1"/>
    <col min="4361" max="4361" width="11.28515625" style="67" customWidth="1"/>
    <col min="4362" max="4362" width="11.5703125" style="67" customWidth="1"/>
    <col min="4363" max="4363" width="11.28515625" style="67" customWidth="1"/>
    <col min="4364" max="4608" width="9.140625" style="67"/>
    <col min="4609" max="4609" width="18" style="67" customWidth="1"/>
    <col min="4610" max="4610" width="10.5703125" style="67" customWidth="1"/>
    <col min="4611" max="4611" width="11.5703125" style="67" customWidth="1"/>
    <col min="4612" max="4612" width="15.7109375" style="67" customWidth="1"/>
    <col min="4613" max="4613" width="11.7109375" style="67" customWidth="1"/>
    <col min="4614" max="4614" width="10.140625" style="67" customWidth="1"/>
    <col min="4615" max="4615" width="17.85546875" style="67" customWidth="1"/>
    <col min="4616" max="4616" width="14.5703125" style="67" customWidth="1"/>
    <col min="4617" max="4617" width="11.28515625" style="67" customWidth="1"/>
    <col min="4618" max="4618" width="11.5703125" style="67" customWidth="1"/>
    <col min="4619" max="4619" width="11.28515625" style="67" customWidth="1"/>
    <col min="4620" max="4864" width="9.140625" style="67"/>
    <col min="4865" max="4865" width="18" style="67" customWidth="1"/>
    <col min="4866" max="4866" width="10.5703125" style="67" customWidth="1"/>
    <col min="4867" max="4867" width="11.5703125" style="67" customWidth="1"/>
    <col min="4868" max="4868" width="15.7109375" style="67" customWidth="1"/>
    <col min="4869" max="4869" width="11.7109375" style="67" customWidth="1"/>
    <col min="4870" max="4870" width="10.140625" style="67" customWidth="1"/>
    <col min="4871" max="4871" width="17.85546875" style="67" customWidth="1"/>
    <col min="4872" max="4872" width="14.5703125" style="67" customWidth="1"/>
    <col min="4873" max="4873" width="11.28515625" style="67" customWidth="1"/>
    <col min="4874" max="4874" width="11.5703125" style="67" customWidth="1"/>
    <col min="4875" max="4875" width="11.28515625" style="67" customWidth="1"/>
    <col min="4876" max="5120" width="9.140625" style="67"/>
    <col min="5121" max="5121" width="18" style="67" customWidth="1"/>
    <col min="5122" max="5122" width="10.5703125" style="67" customWidth="1"/>
    <col min="5123" max="5123" width="11.5703125" style="67" customWidth="1"/>
    <col min="5124" max="5124" width="15.7109375" style="67" customWidth="1"/>
    <col min="5125" max="5125" width="11.7109375" style="67" customWidth="1"/>
    <col min="5126" max="5126" width="10.140625" style="67" customWidth="1"/>
    <col min="5127" max="5127" width="17.85546875" style="67" customWidth="1"/>
    <col min="5128" max="5128" width="14.5703125" style="67" customWidth="1"/>
    <col min="5129" max="5129" width="11.28515625" style="67" customWidth="1"/>
    <col min="5130" max="5130" width="11.5703125" style="67" customWidth="1"/>
    <col min="5131" max="5131" width="11.28515625" style="67" customWidth="1"/>
    <col min="5132" max="5376" width="9.140625" style="67"/>
    <col min="5377" max="5377" width="18" style="67" customWidth="1"/>
    <col min="5378" max="5378" width="10.5703125" style="67" customWidth="1"/>
    <col min="5379" max="5379" width="11.5703125" style="67" customWidth="1"/>
    <col min="5380" max="5380" width="15.7109375" style="67" customWidth="1"/>
    <col min="5381" max="5381" width="11.7109375" style="67" customWidth="1"/>
    <col min="5382" max="5382" width="10.140625" style="67" customWidth="1"/>
    <col min="5383" max="5383" width="17.85546875" style="67" customWidth="1"/>
    <col min="5384" max="5384" width="14.5703125" style="67" customWidth="1"/>
    <col min="5385" max="5385" width="11.28515625" style="67" customWidth="1"/>
    <col min="5386" max="5386" width="11.5703125" style="67" customWidth="1"/>
    <col min="5387" max="5387" width="11.28515625" style="67" customWidth="1"/>
    <col min="5388" max="5632" width="9.140625" style="67"/>
    <col min="5633" max="5633" width="18" style="67" customWidth="1"/>
    <col min="5634" max="5634" width="10.5703125" style="67" customWidth="1"/>
    <col min="5635" max="5635" width="11.5703125" style="67" customWidth="1"/>
    <col min="5636" max="5636" width="15.7109375" style="67" customWidth="1"/>
    <col min="5637" max="5637" width="11.7109375" style="67" customWidth="1"/>
    <col min="5638" max="5638" width="10.140625" style="67" customWidth="1"/>
    <col min="5639" max="5639" width="17.85546875" style="67" customWidth="1"/>
    <col min="5640" max="5640" width="14.5703125" style="67" customWidth="1"/>
    <col min="5641" max="5641" width="11.28515625" style="67" customWidth="1"/>
    <col min="5642" max="5642" width="11.5703125" style="67" customWidth="1"/>
    <col min="5643" max="5643" width="11.28515625" style="67" customWidth="1"/>
    <col min="5644" max="5888" width="9.140625" style="67"/>
    <col min="5889" max="5889" width="18" style="67" customWidth="1"/>
    <col min="5890" max="5890" width="10.5703125" style="67" customWidth="1"/>
    <col min="5891" max="5891" width="11.5703125" style="67" customWidth="1"/>
    <col min="5892" max="5892" width="15.7109375" style="67" customWidth="1"/>
    <col min="5893" max="5893" width="11.7109375" style="67" customWidth="1"/>
    <col min="5894" max="5894" width="10.140625" style="67" customWidth="1"/>
    <col min="5895" max="5895" width="17.85546875" style="67" customWidth="1"/>
    <col min="5896" max="5896" width="14.5703125" style="67" customWidth="1"/>
    <col min="5897" max="5897" width="11.28515625" style="67" customWidth="1"/>
    <col min="5898" max="5898" width="11.5703125" style="67" customWidth="1"/>
    <col min="5899" max="5899" width="11.28515625" style="67" customWidth="1"/>
    <col min="5900" max="6144" width="9.140625" style="67"/>
    <col min="6145" max="6145" width="18" style="67" customWidth="1"/>
    <col min="6146" max="6146" width="10.5703125" style="67" customWidth="1"/>
    <col min="6147" max="6147" width="11.5703125" style="67" customWidth="1"/>
    <col min="6148" max="6148" width="15.7109375" style="67" customWidth="1"/>
    <col min="6149" max="6149" width="11.7109375" style="67" customWidth="1"/>
    <col min="6150" max="6150" width="10.140625" style="67" customWidth="1"/>
    <col min="6151" max="6151" width="17.85546875" style="67" customWidth="1"/>
    <col min="6152" max="6152" width="14.5703125" style="67" customWidth="1"/>
    <col min="6153" max="6153" width="11.28515625" style="67" customWidth="1"/>
    <col min="6154" max="6154" width="11.5703125" style="67" customWidth="1"/>
    <col min="6155" max="6155" width="11.28515625" style="67" customWidth="1"/>
    <col min="6156" max="6400" width="9.140625" style="67"/>
    <col min="6401" max="6401" width="18" style="67" customWidth="1"/>
    <col min="6402" max="6402" width="10.5703125" style="67" customWidth="1"/>
    <col min="6403" max="6403" width="11.5703125" style="67" customWidth="1"/>
    <col min="6404" max="6404" width="15.7109375" style="67" customWidth="1"/>
    <col min="6405" max="6405" width="11.7109375" style="67" customWidth="1"/>
    <col min="6406" max="6406" width="10.140625" style="67" customWidth="1"/>
    <col min="6407" max="6407" width="17.85546875" style="67" customWidth="1"/>
    <col min="6408" max="6408" width="14.5703125" style="67" customWidth="1"/>
    <col min="6409" max="6409" width="11.28515625" style="67" customWidth="1"/>
    <col min="6410" max="6410" width="11.5703125" style="67" customWidth="1"/>
    <col min="6411" max="6411" width="11.28515625" style="67" customWidth="1"/>
    <col min="6412" max="6656" width="9.140625" style="67"/>
    <col min="6657" max="6657" width="18" style="67" customWidth="1"/>
    <col min="6658" max="6658" width="10.5703125" style="67" customWidth="1"/>
    <col min="6659" max="6659" width="11.5703125" style="67" customWidth="1"/>
    <col min="6660" max="6660" width="15.7109375" style="67" customWidth="1"/>
    <col min="6661" max="6661" width="11.7109375" style="67" customWidth="1"/>
    <col min="6662" max="6662" width="10.140625" style="67" customWidth="1"/>
    <col min="6663" max="6663" width="17.85546875" style="67" customWidth="1"/>
    <col min="6664" max="6664" width="14.5703125" style="67" customWidth="1"/>
    <col min="6665" max="6665" width="11.28515625" style="67" customWidth="1"/>
    <col min="6666" max="6666" width="11.5703125" style="67" customWidth="1"/>
    <col min="6667" max="6667" width="11.28515625" style="67" customWidth="1"/>
    <col min="6668" max="6912" width="9.140625" style="67"/>
    <col min="6913" max="6913" width="18" style="67" customWidth="1"/>
    <col min="6914" max="6914" width="10.5703125" style="67" customWidth="1"/>
    <col min="6915" max="6915" width="11.5703125" style="67" customWidth="1"/>
    <col min="6916" max="6916" width="15.7109375" style="67" customWidth="1"/>
    <col min="6917" max="6917" width="11.7109375" style="67" customWidth="1"/>
    <col min="6918" max="6918" width="10.140625" style="67" customWidth="1"/>
    <col min="6919" max="6919" width="17.85546875" style="67" customWidth="1"/>
    <col min="6920" max="6920" width="14.5703125" style="67" customWidth="1"/>
    <col min="6921" max="6921" width="11.28515625" style="67" customWidth="1"/>
    <col min="6922" max="6922" width="11.5703125" style="67" customWidth="1"/>
    <col min="6923" max="6923" width="11.28515625" style="67" customWidth="1"/>
    <col min="6924" max="7168" width="9.140625" style="67"/>
    <col min="7169" max="7169" width="18" style="67" customWidth="1"/>
    <col min="7170" max="7170" width="10.5703125" style="67" customWidth="1"/>
    <col min="7171" max="7171" width="11.5703125" style="67" customWidth="1"/>
    <col min="7172" max="7172" width="15.7109375" style="67" customWidth="1"/>
    <col min="7173" max="7173" width="11.7109375" style="67" customWidth="1"/>
    <col min="7174" max="7174" width="10.140625" style="67" customWidth="1"/>
    <col min="7175" max="7175" width="17.85546875" style="67" customWidth="1"/>
    <col min="7176" max="7176" width="14.5703125" style="67" customWidth="1"/>
    <col min="7177" max="7177" width="11.28515625" style="67" customWidth="1"/>
    <col min="7178" max="7178" width="11.5703125" style="67" customWidth="1"/>
    <col min="7179" max="7179" width="11.28515625" style="67" customWidth="1"/>
    <col min="7180" max="7424" width="9.140625" style="67"/>
    <col min="7425" max="7425" width="18" style="67" customWidth="1"/>
    <col min="7426" max="7426" width="10.5703125" style="67" customWidth="1"/>
    <col min="7427" max="7427" width="11.5703125" style="67" customWidth="1"/>
    <col min="7428" max="7428" width="15.7109375" style="67" customWidth="1"/>
    <col min="7429" max="7429" width="11.7109375" style="67" customWidth="1"/>
    <col min="7430" max="7430" width="10.140625" style="67" customWidth="1"/>
    <col min="7431" max="7431" width="17.85546875" style="67" customWidth="1"/>
    <col min="7432" max="7432" width="14.5703125" style="67" customWidth="1"/>
    <col min="7433" max="7433" width="11.28515625" style="67" customWidth="1"/>
    <col min="7434" max="7434" width="11.5703125" style="67" customWidth="1"/>
    <col min="7435" max="7435" width="11.28515625" style="67" customWidth="1"/>
    <col min="7436" max="7680" width="9.140625" style="67"/>
    <col min="7681" max="7681" width="18" style="67" customWidth="1"/>
    <col min="7682" max="7682" width="10.5703125" style="67" customWidth="1"/>
    <col min="7683" max="7683" width="11.5703125" style="67" customWidth="1"/>
    <col min="7684" max="7684" width="15.7109375" style="67" customWidth="1"/>
    <col min="7685" max="7685" width="11.7109375" style="67" customWidth="1"/>
    <col min="7686" max="7686" width="10.140625" style="67" customWidth="1"/>
    <col min="7687" max="7687" width="17.85546875" style="67" customWidth="1"/>
    <col min="7688" max="7688" width="14.5703125" style="67" customWidth="1"/>
    <col min="7689" max="7689" width="11.28515625" style="67" customWidth="1"/>
    <col min="7690" max="7690" width="11.5703125" style="67" customWidth="1"/>
    <col min="7691" max="7691" width="11.28515625" style="67" customWidth="1"/>
    <col min="7692" max="7936" width="9.140625" style="67"/>
    <col min="7937" max="7937" width="18" style="67" customWidth="1"/>
    <col min="7938" max="7938" width="10.5703125" style="67" customWidth="1"/>
    <col min="7939" max="7939" width="11.5703125" style="67" customWidth="1"/>
    <col min="7940" max="7940" width="15.7109375" style="67" customWidth="1"/>
    <col min="7941" max="7941" width="11.7109375" style="67" customWidth="1"/>
    <col min="7942" max="7942" width="10.140625" style="67" customWidth="1"/>
    <col min="7943" max="7943" width="17.85546875" style="67" customWidth="1"/>
    <col min="7944" max="7944" width="14.5703125" style="67" customWidth="1"/>
    <col min="7945" max="7945" width="11.28515625" style="67" customWidth="1"/>
    <col min="7946" max="7946" width="11.5703125" style="67" customWidth="1"/>
    <col min="7947" max="7947" width="11.28515625" style="67" customWidth="1"/>
    <col min="7948" max="8192" width="9.140625" style="67"/>
    <col min="8193" max="8193" width="18" style="67" customWidth="1"/>
    <col min="8194" max="8194" width="10.5703125" style="67" customWidth="1"/>
    <col min="8195" max="8195" width="11.5703125" style="67" customWidth="1"/>
    <col min="8196" max="8196" width="15.7109375" style="67" customWidth="1"/>
    <col min="8197" max="8197" width="11.7109375" style="67" customWidth="1"/>
    <col min="8198" max="8198" width="10.140625" style="67" customWidth="1"/>
    <col min="8199" max="8199" width="17.85546875" style="67" customWidth="1"/>
    <col min="8200" max="8200" width="14.5703125" style="67" customWidth="1"/>
    <col min="8201" max="8201" width="11.28515625" style="67" customWidth="1"/>
    <col min="8202" max="8202" width="11.5703125" style="67" customWidth="1"/>
    <col min="8203" max="8203" width="11.28515625" style="67" customWidth="1"/>
    <col min="8204" max="8448" width="9.140625" style="67"/>
    <col min="8449" max="8449" width="18" style="67" customWidth="1"/>
    <col min="8450" max="8450" width="10.5703125" style="67" customWidth="1"/>
    <col min="8451" max="8451" width="11.5703125" style="67" customWidth="1"/>
    <col min="8452" max="8452" width="15.7109375" style="67" customWidth="1"/>
    <col min="8453" max="8453" width="11.7109375" style="67" customWidth="1"/>
    <col min="8454" max="8454" width="10.140625" style="67" customWidth="1"/>
    <col min="8455" max="8455" width="17.85546875" style="67" customWidth="1"/>
    <col min="8456" max="8456" width="14.5703125" style="67" customWidth="1"/>
    <col min="8457" max="8457" width="11.28515625" style="67" customWidth="1"/>
    <col min="8458" max="8458" width="11.5703125" style="67" customWidth="1"/>
    <col min="8459" max="8459" width="11.28515625" style="67" customWidth="1"/>
    <col min="8460" max="8704" width="9.140625" style="67"/>
    <col min="8705" max="8705" width="18" style="67" customWidth="1"/>
    <col min="8706" max="8706" width="10.5703125" style="67" customWidth="1"/>
    <col min="8707" max="8707" width="11.5703125" style="67" customWidth="1"/>
    <col min="8708" max="8708" width="15.7109375" style="67" customWidth="1"/>
    <col min="8709" max="8709" width="11.7109375" style="67" customWidth="1"/>
    <col min="8710" max="8710" width="10.140625" style="67" customWidth="1"/>
    <col min="8711" max="8711" width="17.85546875" style="67" customWidth="1"/>
    <col min="8712" max="8712" width="14.5703125" style="67" customWidth="1"/>
    <col min="8713" max="8713" width="11.28515625" style="67" customWidth="1"/>
    <col min="8714" max="8714" width="11.5703125" style="67" customWidth="1"/>
    <col min="8715" max="8715" width="11.28515625" style="67" customWidth="1"/>
    <col min="8716" max="8960" width="9.140625" style="67"/>
    <col min="8961" max="8961" width="18" style="67" customWidth="1"/>
    <col min="8962" max="8962" width="10.5703125" style="67" customWidth="1"/>
    <col min="8963" max="8963" width="11.5703125" style="67" customWidth="1"/>
    <col min="8964" max="8964" width="15.7109375" style="67" customWidth="1"/>
    <col min="8965" max="8965" width="11.7109375" style="67" customWidth="1"/>
    <col min="8966" max="8966" width="10.140625" style="67" customWidth="1"/>
    <col min="8967" max="8967" width="17.85546875" style="67" customWidth="1"/>
    <col min="8968" max="8968" width="14.5703125" style="67" customWidth="1"/>
    <col min="8969" max="8969" width="11.28515625" style="67" customWidth="1"/>
    <col min="8970" max="8970" width="11.5703125" style="67" customWidth="1"/>
    <col min="8971" max="8971" width="11.28515625" style="67" customWidth="1"/>
    <col min="8972" max="9216" width="9.140625" style="67"/>
    <col min="9217" max="9217" width="18" style="67" customWidth="1"/>
    <col min="9218" max="9218" width="10.5703125" style="67" customWidth="1"/>
    <col min="9219" max="9219" width="11.5703125" style="67" customWidth="1"/>
    <col min="9220" max="9220" width="15.7109375" style="67" customWidth="1"/>
    <col min="9221" max="9221" width="11.7109375" style="67" customWidth="1"/>
    <col min="9222" max="9222" width="10.140625" style="67" customWidth="1"/>
    <col min="9223" max="9223" width="17.85546875" style="67" customWidth="1"/>
    <col min="9224" max="9224" width="14.5703125" style="67" customWidth="1"/>
    <col min="9225" max="9225" width="11.28515625" style="67" customWidth="1"/>
    <col min="9226" max="9226" width="11.5703125" style="67" customWidth="1"/>
    <col min="9227" max="9227" width="11.28515625" style="67" customWidth="1"/>
    <col min="9228" max="9472" width="9.140625" style="67"/>
    <col min="9473" max="9473" width="18" style="67" customWidth="1"/>
    <col min="9474" max="9474" width="10.5703125" style="67" customWidth="1"/>
    <col min="9475" max="9475" width="11.5703125" style="67" customWidth="1"/>
    <col min="9476" max="9476" width="15.7109375" style="67" customWidth="1"/>
    <col min="9477" max="9477" width="11.7109375" style="67" customWidth="1"/>
    <col min="9478" max="9478" width="10.140625" style="67" customWidth="1"/>
    <col min="9479" max="9479" width="17.85546875" style="67" customWidth="1"/>
    <col min="9480" max="9480" width="14.5703125" style="67" customWidth="1"/>
    <col min="9481" max="9481" width="11.28515625" style="67" customWidth="1"/>
    <col min="9482" max="9482" width="11.5703125" style="67" customWidth="1"/>
    <col min="9483" max="9483" width="11.28515625" style="67" customWidth="1"/>
    <col min="9484" max="9728" width="9.140625" style="67"/>
    <col min="9729" max="9729" width="18" style="67" customWidth="1"/>
    <col min="9730" max="9730" width="10.5703125" style="67" customWidth="1"/>
    <col min="9731" max="9731" width="11.5703125" style="67" customWidth="1"/>
    <col min="9732" max="9732" width="15.7109375" style="67" customWidth="1"/>
    <col min="9733" max="9733" width="11.7109375" style="67" customWidth="1"/>
    <col min="9734" max="9734" width="10.140625" style="67" customWidth="1"/>
    <col min="9735" max="9735" width="17.85546875" style="67" customWidth="1"/>
    <col min="9736" max="9736" width="14.5703125" style="67" customWidth="1"/>
    <col min="9737" max="9737" width="11.28515625" style="67" customWidth="1"/>
    <col min="9738" max="9738" width="11.5703125" style="67" customWidth="1"/>
    <col min="9739" max="9739" width="11.28515625" style="67" customWidth="1"/>
    <col min="9740" max="9984" width="9.140625" style="67"/>
    <col min="9985" max="9985" width="18" style="67" customWidth="1"/>
    <col min="9986" max="9986" width="10.5703125" style="67" customWidth="1"/>
    <col min="9987" max="9987" width="11.5703125" style="67" customWidth="1"/>
    <col min="9988" max="9988" width="15.7109375" style="67" customWidth="1"/>
    <col min="9989" max="9989" width="11.7109375" style="67" customWidth="1"/>
    <col min="9990" max="9990" width="10.140625" style="67" customWidth="1"/>
    <col min="9991" max="9991" width="17.85546875" style="67" customWidth="1"/>
    <col min="9992" max="9992" width="14.5703125" style="67" customWidth="1"/>
    <col min="9993" max="9993" width="11.28515625" style="67" customWidth="1"/>
    <col min="9994" max="9994" width="11.5703125" style="67" customWidth="1"/>
    <col min="9995" max="9995" width="11.28515625" style="67" customWidth="1"/>
    <col min="9996" max="10240" width="9.140625" style="67"/>
    <col min="10241" max="10241" width="18" style="67" customWidth="1"/>
    <col min="10242" max="10242" width="10.5703125" style="67" customWidth="1"/>
    <col min="10243" max="10243" width="11.5703125" style="67" customWidth="1"/>
    <col min="10244" max="10244" width="15.7109375" style="67" customWidth="1"/>
    <col min="10245" max="10245" width="11.7109375" style="67" customWidth="1"/>
    <col min="10246" max="10246" width="10.140625" style="67" customWidth="1"/>
    <col min="10247" max="10247" width="17.85546875" style="67" customWidth="1"/>
    <col min="10248" max="10248" width="14.5703125" style="67" customWidth="1"/>
    <col min="10249" max="10249" width="11.28515625" style="67" customWidth="1"/>
    <col min="10250" max="10250" width="11.5703125" style="67" customWidth="1"/>
    <col min="10251" max="10251" width="11.28515625" style="67" customWidth="1"/>
    <col min="10252" max="10496" width="9.140625" style="67"/>
    <col min="10497" max="10497" width="18" style="67" customWidth="1"/>
    <col min="10498" max="10498" width="10.5703125" style="67" customWidth="1"/>
    <col min="10499" max="10499" width="11.5703125" style="67" customWidth="1"/>
    <col min="10500" max="10500" width="15.7109375" style="67" customWidth="1"/>
    <col min="10501" max="10501" width="11.7109375" style="67" customWidth="1"/>
    <col min="10502" max="10502" width="10.140625" style="67" customWidth="1"/>
    <col min="10503" max="10503" width="17.85546875" style="67" customWidth="1"/>
    <col min="10504" max="10504" width="14.5703125" style="67" customWidth="1"/>
    <col min="10505" max="10505" width="11.28515625" style="67" customWidth="1"/>
    <col min="10506" max="10506" width="11.5703125" style="67" customWidth="1"/>
    <col min="10507" max="10507" width="11.28515625" style="67" customWidth="1"/>
    <col min="10508" max="10752" width="9.140625" style="67"/>
    <col min="10753" max="10753" width="18" style="67" customWidth="1"/>
    <col min="10754" max="10754" width="10.5703125" style="67" customWidth="1"/>
    <col min="10755" max="10755" width="11.5703125" style="67" customWidth="1"/>
    <col min="10756" max="10756" width="15.7109375" style="67" customWidth="1"/>
    <col min="10757" max="10757" width="11.7109375" style="67" customWidth="1"/>
    <col min="10758" max="10758" width="10.140625" style="67" customWidth="1"/>
    <col min="10759" max="10759" width="17.85546875" style="67" customWidth="1"/>
    <col min="10760" max="10760" width="14.5703125" style="67" customWidth="1"/>
    <col min="10761" max="10761" width="11.28515625" style="67" customWidth="1"/>
    <col min="10762" max="10762" width="11.5703125" style="67" customWidth="1"/>
    <col min="10763" max="10763" width="11.28515625" style="67" customWidth="1"/>
    <col min="10764" max="11008" width="9.140625" style="67"/>
    <col min="11009" max="11009" width="18" style="67" customWidth="1"/>
    <col min="11010" max="11010" width="10.5703125" style="67" customWidth="1"/>
    <col min="11011" max="11011" width="11.5703125" style="67" customWidth="1"/>
    <col min="11012" max="11012" width="15.7109375" style="67" customWidth="1"/>
    <col min="11013" max="11013" width="11.7109375" style="67" customWidth="1"/>
    <col min="11014" max="11014" width="10.140625" style="67" customWidth="1"/>
    <col min="11015" max="11015" width="17.85546875" style="67" customWidth="1"/>
    <col min="11016" max="11016" width="14.5703125" style="67" customWidth="1"/>
    <col min="11017" max="11017" width="11.28515625" style="67" customWidth="1"/>
    <col min="11018" max="11018" width="11.5703125" style="67" customWidth="1"/>
    <col min="11019" max="11019" width="11.28515625" style="67" customWidth="1"/>
    <col min="11020" max="11264" width="9.140625" style="67"/>
    <col min="11265" max="11265" width="18" style="67" customWidth="1"/>
    <col min="11266" max="11266" width="10.5703125" style="67" customWidth="1"/>
    <col min="11267" max="11267" width="11.5703125" style="67" customWidth="1"/>
    <col min="11268" max="11268" width="15.7109375" style="67" customWidth="1"/>
    <col min="11269" max="11269" width="11.7109375" style="67" customWidth="1"/>
    <col min="11270" max="11270" width="10.140625" style="67" customWidth="1"/>
    <col min="11271" max="11271" width="17.85546875" style="67" customWidth="1"/>
    <col min="11272" max="11272" width="14.5703125" style="67" customWidth="1"/>
    <col min="11273" max="11273" width="11.28515625" style="67" customWidth="1"/>
    <col min="11274" max="11274" width="11.5703125" style="67" customWidth="1"/>
    <col min="11275" max="11275" width="11.28515625" style="67" customWidth="1"/>
    <col min="11276" max="11520" width="9.140625" style="67"/>
    <col min="11521" max="11521" width="18" style="67" customWidth="1"/>
    <col min="11522" max="11522" width="10.5703125" style="67" customWidth="1"/>
    <col min="11523" max="11523" width="11.5703125" style="67" customWidth="1"/>
    <col min="11524" max="11524" width="15.7109375" style="67" customWidth="1"/>
    <col min="11525" max="11525" width="11.7109375" style="67" customWidth="1"/>
    <col min="11526" max="11526" width="10.140625" style="67" customWidth="1"/>
    <col min="11527" max="11527" width="17.85546875" style="67" customWidth="1"/>
    <col min="11528" max="11528" width="14.5703125" style="67" customWidth="1"/>
    <col min="11529" max="11529" width="11.28515625" style="67" customWidth="1"/>
    <col min="11530" max="11530" width="11.5703125" style="67" customWidth="1"/>
    <col min="11531" max="11531" width="11.28515625" style="67" customWidth="1"/>
    <col min="11532" max="11776" width="9.140625" style="67"/>
    <col min="11777" max="11777" width="18" style="67" customWidth="1"/>
    <col min="11778" max="11778" width="10.5703125" style="67" customWidth="1"/>
    <col min="11779" max="11779" width="11.5703125" style="67" customWidth="1"/>
    <col min="11780" max="11780" width="15.7109375" style="67" customWidth="1"/>
    <col min="11781" max="11781" width="11.7109375" style="67" customWidth="1"/>
    <col min="11782" max="11782" width="10.140625" style="67" customWidth="1"/>
    <col min="11783" max="11783" width="17.85546875" style="67" customWidth="1"/>
    <col min="11784" max="11784" width="14.5703125" style="67" customWidth="1"/>
    <col min="11785" max="11785" width="11.28515625" style="67" customWidth="1"/>
    <col min="11786" max="11786" width="11.5703125" style="67" customWidth="1"/>
    <col min="11787" max="11787" width="11.28515625" style="67" customWidth="1"/>
    <col min="11788" max="12032" width="9.140625" style="67"/>
    <col min="12033" max="12033" width="18" style="67" customWidth="1"/>
    <col min="12034" max="12034" width="10.5703125" style="67" customWidth="1"/>
    <col min="12035" max="12035" width="11.5703125" style="67" customWidth="1"/>
    <col min="12036" max="12036" width="15.7109375" style="67" customWidth="1"/>
    <col min="12037" max="12037" width="11.7109375" style="67" customWidth="1"/>
    <col min="12038" max="12038" width="10.140625" style="67" customWidth="1"/>
    <col min="12039" max="12039" width="17.85546875" style="67" customWidth="1"/>
    <col min="12040" max="12040" width="14.5703125" style="67" customWidth="1"/>
    <col min="12041" max="12041" width="11.28515625" style="67" customWidth="1"/>
    <col min="12042" max="12042" width="11.5703125" style="67" customWidth="1"/>
    <col min="12043" max="12043" width="11.28515625" style="67" customWidth="1"/>
    <col min="12044" max="12288" width="9.140625" style="67"/>
    <col min="12289" max="12289" width="18" style="67" customWidth="1"/>
    <col min="12290" max="12290" width="10.5703125" style="67" customWidth="1"/>
    <col min="12291" max="12291" width="11.5703125" style="67" customWidth="1"/>
    <col min="12292" max="12292" width="15.7109375" style="67" customWidth="1"/>
    <col min="12293" max="12293" width="11.7109375" style="67" customWidth="1"/>
    <col min="12294" max="12294" width="10.140625" style="67" customWidth="1"/>
    <col min="12295" max="12295" width="17.85546875" style="67" customWidth="1"/>
    <col min="12296" max="12296" width="14.5703125" style="67" customWidth="1"/>
    <col min="12297" max="12297" width="11.28515625" style="67" customWidth="1"/>
    <col min="12298" max="12298" width="11.5703125" style="67" customWidth="1"/>
    <col min="12299" max="12299" width="11.28515625" style="67" customWidth="1"/>
    <col min="12300" max="12544" width="9.140625" style="67"/>
    <col min="12545" max="12545" width="18" style="67" customWidth="1"/>
    <col min="12546" max="12546" width="10.5703125" style="67" customWidth="1"/>
    <col min="12547" max="12547" width="11.5703125" style="67" customWidth="1"/>
    <col min="12548" max="12548" width="15.7109375" style="67" customWidth="1"/>
    <col min="12549" max="12549" width="11.7109375" style="67" customWidth="1"/>
    <col min="12550" max="12550" width="10.140625" style="67" customWidth="1"/>
    <col min="12551" max="12551" width="17.85546875" style="67" customWidth="1"/>
    <col min="12552" max="12552" width="14.5703125" style="67" customWidth="1"/>
    <col min="12553" max="12553" width="11.28515625" style="67" customWidth="1"/>
    <col min="12554" max="12554" width="11.5703125" style="67" customWidth="1"/>
    <col min="12555" max="12555" width="11.28515625" style="67" customWidth="1"/>
    <col min="12556" max="12800" width="9.140625" style="67"/>
    <col min="12801" max="12801" width="18" style="67" customWidth="1"/>
    <col min="12802" max="12802" width="10.5703125" style="67" customWidth="1"/>
    <col min="12803" max="12803" width="11.5703125" style="67" customWidth="1"/>
    <col min="12804" max="12804" width="15.7109375" style="67" customWidth="1"/>
    <col min="12805" max="12805" width="11.7109375" style="67" customWidth="1"/>
    <col min="12806" max="12806" width="10.140625" style="67" customWidth="1"/>
    <col min="12807" max="12807" width="17.85546875" style="67" customWidth="1"/>
    <col min="12808" max="12808" width="14.5703125" style="67" customWidth="1"/>
    <col min="12809" max="12809" width="11.28515625" style="67" customWidth="1"/>
    <col min="12810" max="12810" width="11.5703125" style="67" customWidth="1"/>
    <col min="12811" max="12811" width="11.28515625" style="67" customWidth="1"/>
    <col min="12812" max="13056" width="9.140625" style="67"/>
    <col min="13057" max="13057" width="18" style="67" customWidth="1"/>
    <col min="13058" max="13058" width="10.5703125" style="67" customWidth="1"/>
    <col min="13059" max="13059" width="11.5703125" style="67" customWidth="1"/>
    <col min="13060" max="13060" width="15.7109375" style="67" customWidth="1"/>
    <col min="13061" max="13061" width="11.7109375" style="67" customWidth="1"/>
    <col min="13062" max="13062" width="10.140625" style="67" customWidth="1"/>
    <col min="13063" max="13063" width="17.85546875" style="67" customWidth="1"/>
    <col min="13064" max="13064" width="14.5703125" style="67" customWidth="1"/>
    <col min="13065" max="13065" width="11.28515625" style="67" customWidth="1"/>
    <col min="13066" max="13066" width="11.5703125" style="67" customWidth="1"/>
    <col min="13067" max="13067" width="11.28515625" style="67" customWidth="1"/>
    <col min="13068" max="13312" width="9.140625" style="67"/>
    <col min="13313" max="13313" width="18" style="67" customWidth="1"/>
    <col min="13314" max="13314" width="10.5703125" style="67" customWidth="1"/>
    <col min="13315" max="13315" width="11.5703125" style="67" customWidth="1"/>
    <col min="13316" max="13316" width="15.7109375" style="67" customWidth="1"/>
    <col min="13317" max="13317" width="11.7109375" style="67" customWidth="1"/>
    <col min="13318" max="13318" width="10.140625" style="67" customWidth="1"/>
    <col min="13319" max="13319" width="17.85546875" style="67" customWidth="1"/>
    <col min="13320" max="13320" width="14.5703125" style="67" customWidth="1"/>
    <col min="13321" max="13321" width="11.28515625" style="67" customWidth="1"/>
    <col min="13322" max="13322" width="11.5703125" style="67" customWidth="1"/>
    <col min="13323" max="13323" width="11.28515625" style="67" customWidth="1"/>
    <col min="13324" max="13568" width="9.140625" style="67"/>
    <col min="13569" max="13569" width="18" style="67" customWidth="1"/>
    <col min="13570" max="13570" width="10.5703125" style="67" customWidth="1"/>
    <col min="13571" max="13571" width="11.5703125" style="67" customWidth="1"/>
    <col min="13572" max="13572" width="15.7109375" style="67" customWidth="1"/>
    <col min="13573" max="13573" width="11.7109375" style="67" customWidth="1"/>
    <col min="13574" max="13574" width="10.140625" style="67" customWidth="1"/>
    <col min="13575" max="13575" width="17.85546875" style="67" customWidth="1"/>
    <col min="13576" max="13576" width="14.5703125" style="67" customWidth="1"/>
    <col min="13577" max="13577" width="11.28515625" style="67" customWidth="1"/>
    <col min="13578" max="13578" width="11.5703125" style="67" customWidth="1"/>
    <col min="13579" max="13579" width="11.28515625" style="67" customWidth="1"/>
    <col min="13580" max="13824" width="9.140625" style="67"/>
    <col min="13825" max="13825" width="18" style="67" customWidth="1"/>
    <col min="13826" max="13826" width="10.5703125" style="67" customWidth="1"/>
    <col min="13827" max="13827" width="11.5703125" style="67" customWidth="1"/>
    <col min="13828" max="13828" width="15.7109375" style="67" customWidth="1"/>
    <col min="13829" max="13829" width="11.7109375" style="67" customWidth="1"/>
    <col min="13830" max="13830" width="10.140625" style="67" customWidth="1"/>
    <col min="13831" max="13831" width="17.85546875" style="67" customWidth="1"/>
    <col min="13832" max="13832" width="14.5703125" style="67" customWidth="1"/>
    <col min="13833" max="13833" width="11.28515625" style="67" customWidth="1"/>
    <col min="13834" max="13834" width="11.5703125" style="67" customWidth="1"/>
    <col min="13835" max="13835" width="11.28515625" style="67" customWidth="1"/>
    <col min="13836" max="14080" width="9.140625" style="67"/>
    <col min="14081" max="14081" width="18" style="67" customWidth="1"/>
    <col min="14082" max="14082" width="10.5703125" style="67" customWidth="1"/>
    <col min="14083" max="14083" width="11.5703125" style="67" customWidth="1"/>
    <col min="14084" max="14084" width="15.7109375" style="67" customWidth="1"/>
    <col min="14085" max="14085" width="11.7109375" style="67" customWidth="1"/>
    <col min="14086" max="14086" width="10.140625" style="67" customWidth="1"/>
    <col min="14087" max="14087" width="17.85546875" style="67" customWidth="1"/>
    <col min="14088" max="14088" width="14.5703125" style="67" customWidth="1"/>
    <col min="14089" max="14089" width="11.28515625" style="67" customWidth="1"/>
    <col min="14090" max="14090" width="11.5703125" style="67" customWidth="1"/>
    <col min="14091" max="14091" width="11.28515625" style="67" customWidth="1"/>
    <col min="14092" max="14336" width="9.140625" style="67"/>
    <col min="14337" max="14337" width="18" style="67" customWidth="1"/>
    <col min="14338" max="14338" width="10.5703125" style="67" customWidth="1"/>
    <col min="14339" max="14339" width="11.5703125" style="67" customWidth="1"/>
    <col min="14340" max="14340" width="15.7109375" style="67" customWidth="1"/>
    <col min="14341" max="14341" width="11.7109375" style="67" customWidth="1"/>
    <col min="14342" max="14342" width="10.140625" style="67" customWidth="1"/>
    <col min="14343" max="14343" width="17.85546875" style="67" customWidth="1"/>
    <col min="14344" max="14344" width="14.5703125" style="67" customWidth="1"/>
    <col min="14345" max="14345" width="11.28515625" style="67" customWidth="1"/>
    <col min="14346" max="14346" width="11.5703125" style="67" customWidth="1"/>
    <col min="14347" max="14347" width="11.28515625" style="67" customWidth="1"/>
    <col min="14348" max="14592" width="9.140625" style="67"/>
    <col min="14593" max="14593" width="18" style="67" customWidth="1"/>
    <col min="14594" max="14594" width="10.5703125" style="67" customWidth="1"/>
    <col min="14595" max="14595" width="11.5703125" style="67" customWidth="1"/>
    <col min="14596" max="14596" width="15.7109375" style="67" customWidth="1"/>
    <col min="14597" max="14597" width="11.7109375" style="67" customWidth="1"/>
    <col min="14598" max="14598" width="10.140625" style="67" customWidth="1"/>
    <col min="14599" max="14599" width="17.85546875" style="67" customWidth="1"/>
    <col min="14600" max="14600" width="14.5703125" style="67" customWidth="1"/>
    <col min="14601" max="14601" width="11.28515625" style="67" customWidth="1"/>
    <col min="14602" max="14602" width="11.5703125" style="67" customWidth="1"/>
    <col min="14603" max="14603" width="11.28515625" style="67" customWidth="1"/>
    <col min="14604" max="14848" width="9.140625" style="67"/>
    <col min="14849" max="14849" width="18" style="67" customWidth="1"/>
    <col min="14850" max="14850" width="10.5703125" style="67" customWidth="1"/>
    <col min="14851" max="14851" width="11.5703125" style="67" customWidth="1"/>
    <col min="14852" max="14852" width="15.7109375" style="67" customWidth="1"/>
    <col min="14853" max="14853" width="11.7109375" style="67" customWidth="1"/>
    <col min="14854" max="14854" width="10.140625" style="67" customWidth="1"/>
    <col min="14855" max="14855" width="17.85546875" style="67" customWidth="1"/>
    <col min="14856" max="14856" width="14.5703125" style="67" customWidth="1"/>
    <col min="14857" max="14857" width="11.28515625" style="67" customWidth="1"/>
    <col min="14858" max="14858" width="11.5703125" style="67" customWidth="1"/>
    <col min="14859" max="14859" width="11.28515625" style="67" customWidth="1"/>
    <col min="14860" max="15104" width="9.140625" style="67"/>
    <col min="15105" max="15105" width="18" style="67" customWidth="1"/>
    <col min="15106" max="15106" width="10.5703125" style="67" customWidth="1"/>
    <col min="15107" max="15107" width="11.5703125" style="67" customWidth="1"/>
    <col min="15108" max="15108" width="15.7109375" style="67" customWidth="1"/>
    <col min="15109" max="15109" width="11.7109375" style="67" customWidth="1"/>
    <col min="15110" max="15110" width="10.140625" style="67" customWidth="1"/>
    <col min="15111" max="15111" width="17.85546875" style="67" customWidth="1"/>
    <col min="15112" max="15112" width="14.5703125" style="67" customWidth="1"/>
    <col min="15113" max="15113" width="11.28515625" style="67" customWidth="1"/>
    <col min="15114" max="15114" width="11.5703125" style="67" customWidth="1"/>
    <col min="15115" max="15115" width="11.28515625" style="67" customWidth="1"/>
    <col min="15116" max="15360" width="9.140625" style="67"/>
    <col min="15361" max="15361" width="18" style="67" customWidth="1"/>
    <col min="15362" max="15362" width="10.5703125" style="67" customWidth="1"/>
    <col min="15363" max="15363" width="11.5703125" style="67" customWidth="1"/>
    <col min="15364" max="15364" width="15.7109375" style="67" customWidth="1"/>
    <col min="15365" max="15365" width="11.7109375" style="67" customWidth="1"/>
    <col min="15366" max="15366" width="10.140625" style="67" customWidth="1"/>
    <col min="15367" max="15367" width="17.85546875" style="67" customWidth="1"/>
    <col min="15368" max="15368" width="14.5703125" style="67" customWidth="1"/>
    <col min="15369" max="15369" width="11.28515625" style="67" customWidth="1"/>
    <col min="15370" max="15370" width="11.5703125" style="67" customWidth="1"/>
    <col min="15371" max="15371" width="11.28515625" style="67" customWidth="1"/>
    <col min="15372" max="15616" width="9.140625" style="67"/>
    <col min="15617" max="15617" width="18" style="67" customWidth="1"/>
    <col min="15618" max="15618" width="10.5703125" style="67" customWidth="1"/>
    <col min="15619" max="15619" width="11.5703125" style="67" customWidth="1"/>
    <col min="15620" max="15620" width="15.7109375" style="67" customWidth="1"/>
    <col min="15621" max="15621" width="11.7109375" style="67" customWidth="1"/>
    <col min="15622" max="15622" width="10.140625" style="67" customWidth="1"/>
    <col min="15623" max="15623" width="17.85546875" style="67" customWidth="1"/>
    <col min="15624" max="15624" width="14.5703125" style="67" customWidth="1"/>
    <col min="15625" max="15625" width="11.28515625" style="67" customWidth="1"/>
    <col min="15626" max="15626" width="11.5703125" style="67" customWidth="1"/>
    <col min="15627" max="15627" width="11.28515625" style="67" customWidth="1"/>
    <col min="15628" max="15872" width="9.140625" style="67"/>
    <col min="15873" max="15873" width="18" style="67" customWidth="1"/>
    <col min="15874" max="15874" width="10.5703125" style="67" customWidth="1"/>
    <col min="15875" max="15875" width="11.5703125" style="67" customWidth="1"/>
    <col min="15876" max="15876" width="15.7109375" style="67" customWidth="1"/>
    <col min="15877" max="15877" width="11.7109375" style="67" customWidth="1"/>
    <col min="15878" max="15878" width="10.140625" style="67" customWidth="1"/>
    <col min="15879" max="15879" width="17.85546875" style="67" customWidth="1"/>
    <col min="15880" max="15880" width="14.5703125" style="67" customWidth="1"/>
    <col min="15881" max="15881" width="11.28515625" style="67" customWidth="1"/>
    <col min="15882" max="15882" width="11.5703125" style="67" customWidth="1"/>
    <col min="15883" max="15883" width="11.28515625" style="67" customWidth="1"/>
    <col min="15884" max="16128" width="9.140625" style="67"/>
    <col min="16129" max="16129" width="18" style="67" customWidth="1"/>
    <col min="16130" max="16130" width="10.5703125" style="67" customWidth="1"/>
    <col min="16131" max="16131" width="11.5703125" style="67" customWidth="1"/>
    <col min="16132" max="16132" width="15.7109375" style="67" customWidth="1"/>
    <col min="16133" max="16133" width="11.7109375" style="67" customWidth="1"/>
    <col min="16134" max="16134" width="10.140625" style="67" customWidth="1"/>
    <col min="16135" max="16135" width="17.85546875" style="67" customWidth="1"/>
    <col min="16136" max="16136" width="14.5703125" style="67" customWidth="1"/>
    <col min="16137" max="16137" width="11.28515625" style="67" customWidth="1"/>
    <col min="16138" max="16138" width="11.5703125" style="67" customWidth="1"/>
    <col min="16139" max="16139" width="11.28515625" style="67" customWidth="1"/>
    <col min="16140" max="16384" width="9.140625" style="67"/>
  </cols>
  <sheetData>
    <row r="1" spans="1:11" s="61" customFormat="1" ht="51" customHeight="1">
      <c r="A1" s="389" t="s">
        <v>148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s="61" customFormat="1" ht="19.149999999999999" customHeight="1">
      <c r="C2" s="72"/>
      <c r="D2" s="72"/>
      <c r="E2" s="72"/>
      <c r="G2" s="72"/>
      <c r="H2" s="72"/>
      <c r="I2" s="72"/>
      <c r="J2" s="120"/>
      <c r="K2" s="61" t="s">
        <v>149</v>
      </c>
    </row>
    <row r="3" spans="1:11" s="73" customFormat="1" ht="25.5" customHeight="1">
      <c r="A3" s="394"/>
      <c r="B3" s="390" t="s">
        <v>17</v>
      </c>
      <c r="C3" s="390" t="s">
        <v>31</v>
      </c>
      <c r="D3" s="390" t="s">
        <v>150</v>
      </c>
      <c r="E3" s="390" t="s">
        <v>151</v>
      </c>
      <c r="F3" s="390" t="s">
        <v>152</v>
      </c>
      <c r="G3" s="390" t="s">
        <v>32</v>
      </c>
      <c r="H3" s="390" t="s">
        <v>20</v>
      </c>
      <c r="I3" s="390" t="s">
        <v>26</v>
      </c>
      <c r="J3" s="391" t="s">
        <v>153</v>
      </c>
      <c r="K3" s="390" t="s">
        <v>27</v>
      </c>
    </row>
    <row r="4" spans="1:11" s="74" customFormat="1" ht="25.5" customHeight="1">
      <c r="A4" s="394"/>
      <c r="B4" s="390"/>
      <c r="C4" s="390"/>
      <c r="D4" s="390"/>
      <c r="E4" s="390"/>
      <c r="F4" s="390"/>
      <c r="G4" s="390"/>
      <c r="H4" s="390"/>
      <c r="I4" s="390"/>
      <c r="J4" s="391"/>
      <c r="K4" s="390"/>
    </row>
    <row r="5" spans="1:11" s="74" customFormat="1" ht="25.5" customHeight="1">
      <c r="A5" s="394"/>
      <c r="B5" s="390"/>
      <c r="C5" s="390"/>
      <c r="D5" s="390"/>
      <c r="E5" s="390"/>
      <c r="F5" s="390"/>
      <c r="G5" s="390"/>
      <c r="H5" s="390"/>
      <c r="I5" s="390"/>
      <c r="J5" s="391"/>
      <c r="K5" s="390"/>
    </row>
    <row r="6" spans="1:11" s="393" customFormat="1" ht="18" customHeight="1">
      <c r="A6" s="392" t="s">
        <v>9</v>
      </c>
      <c r="B6" s="392">
        <v>1</v>
      </c>
      <c r="C6" s="392">
        <v>2</v>
      </c>
      <c r="D6" s="392">
        <v>3</v>
      </c>
      <c r="E6" s="392">
        <v>4</v>
      </c>
      <c r="F6" s="392">
        <v>5</v>
      </c>
      <c r="G6" s="392">
        <v>6</v>
      </c>
      <c r="H6" s="392">
        <v>7</v>
      </c>
      <c r="I6" s="392">
        <v>8</v>
      </c>
      <c r="J6" s="392">
        <v>9</v>
      </c>
      <c r="K6" s="392">
        <v>10</v>
      </c>
    </row>
    <row r="7" spans="1:11" s="65" customFormat="1" ht="24.75" customHeight="1">
      <c r="A7" s="395" t="s">
        <v>112</v>
      </c>
      <c r="B7" s="395">
        <v>35085</v>
      </c>
      <c r="C7" s="395">
        <v>16716</v>
      </c>
      <c r="D7" s="395">
        <v>4058</v>
      </c>
      <c r="E7" s="395">
        <v>3189</v>
      </c>
      <c r="F7" s="395">
        <v>1340</v>
      </c>
      <c r="G7" s="395">
        <v>1541</v>
      </c>
      <c r="H7" s="395">
        <v>14199</v>
      </c>
      <c r="I7" s="395">
        <v>25599</v>
      </c>
      <c r="J7" s="395">
        <v>8712</v>
      </c>
      <c r="K7" s="395">
        <v>7314</v>
      </c>
    </row>
    <row r="8" spans="1:11" ht="17.45" customHeight="1">
      <c r="A8" s="396" t="s">
        <v>53</v>
      </c>
      <c r="B8" s="179">
        <v>324</v>
      </c>
      <c r="C8" s="179">
        <v>199</v>
      </c>
      <c r="D8" s="179">
        <v>27</v>
      </c>
      <c r="E8" s="179">
        <v>26</v>
      </c>
      <c r="F8" s="179">
        <v>3</v>
      </c>
      <c r="G8" s="179">
        <v>12</v>
      </c>
      <c r="H8" s="179">
        <v>173</v>
      </c>
      <c r="I8" s="179">
        <v>237</v>
      </c>
      <c r="J8" s="179">
        <v>112</v>
      </c>
      <c r="K8" s="179">
        <v>85</v>
      </c>
    </row>
    <row r="9" spans="1:11" ht="17.45" customHeight="1">
      <c r="A9" s="396" t="s">
        <v>134</v>
      </c>
      <c r="B9" s="179">
        <v>2191</v>
      </c>
      <c r="C9" s="179">
        <v>1245</v>
      </c>
      <c r="D9" s="179">
        <v>314</v>
      </c>
      <c r="E9" s="179">
        <v>236</v>
      </c>
      <c r="F9" s="179">
        <v>83</v>
      </c>
      <c r="G9" s="179">
        <v>264</v>
      </c>
      <c r="H9" s="179">
        <v>1112</v>
      </c>
      <c r="I9" s="179">
        <v>1457</v>
      </c>
      <c r="J9" s="179">
        <v>622</v>
      </c>
      <c r="K9" s="179">
        <v>538</v>
      </c>
    </row>
    <row r="10" spans="1:11" ht="17.45" customHeight="1">
      <c r="A10" s="396" t="s">
        <v>55</v>
      </c>
      <c r="B10" s="179">
        <v>1304</v>
      </c>
      <c r="C10" s="179">
        <v>354</v>
      </c>
      <c r="D10" s="179">
        <v>151</v>
      </c>
      <c r="E10" s="179">
        <v>124</v>
      </c>
      <c r="F10" s="179">
        <v>39</v>
      </c>
      <c r="G10" s="179">
        <v>36</v>
      </c>
      <c r="H10" s="179">
        <v>254</v>
      </c>
      <c r="I10" s="179">
        <v>1075</v>
      </c>
      <c r="J10" s="179">
        <v>137</v>
      </c>
      <c r="K10" s="179">
        <v>109</v>
      </c>
    </row>
    <row r="11" spans="1:11" ht="17.45" customHeight="1">
      <c r="A11" s="396" t="s">
        <v>114</v>
      </c>
      <c r="B11" s="179">
        <v>1545</v>
      </c>
      <c r="C11" s="179">
        <v>482</v>
      </c>
      <c r="D11" s="179">
        <v>153</v>
      </c>
      <c r="E11" s="179">
        <v>124</v>
      </c>
      <c r="F11" s="179">
        <v>20</v>
      </c>
      <c r="G11" s="179">
        <v>15</v>
      </c>
      <c r="H11" s="179">
        <v>450</v>
      </c>
      <c r="I11" s="179">
        <v>1269</v>
      </c>
      <c r="J11" s="179">
        <v>271</v>
      </c>
      <c r="K11" s="179">
        <v>243</v>
      </c>
    </row>
    <row r="12" spans="1:11" ht="17.45" customHeight="1">
      <c r="A12" s="396" t="s">
        <v>57</v>
      </c>
      <c r="B12" s="179">
        <v>1542</v>
      </c>
      <c r="C12" s="179">
        <v>576</v>
      </c>
      <c r="D12" s="179">
        <v>170</v>
      </c>
      <c r="E12" s="179">
        <v>138</v>
      </c>
      <c r="F12" s="179">
        <v>25</v>
      </c>
      <c r="G12" s="179">
        <v>34</v>
      </c>
      <c r="H12" s="179">
        <v>520</v>
      </c>
      <c r="I12" s="179">
        <v>1184</v>
      </c>
      <c r="J12" s="179">
        <v>280</v>
      </c>
      <c r="K12" s="179">
        <v>238</v>
      </c>
    </row>
    <row r="13" spans="1:11" ht="17.45" customHeight="1">
      <c r="A13" s="396" t="s">
        <v>58</v>
      </c>
      <c r="B13" s="179">
        <v>955</v>
      </c>
      <c r="C13" s="179">
        <v>893</v>
      </c>
      <c r="D13" s="179">
        <v>194</v>
      </c>
      <c r="E13" s="179">
        <v>142</v>
      </c>
      <c r="F13" s="179">
        <v>72</v>
      </c>
      <c r="G13" s="179">
        <v>435</v>
      </c>
      <c r="H13" s="179">
        <v>829</v>
      </c>
      <c r="I13" s="179">
        <v>446</v>
      </c>
      <c r="J13" s="179">
        <v>440</v>
      </c>
      <c r="K13" s="179">
        <v>322</v>
      </c>
    </row>
    <row r="14" spans="1:11" ht="17.45" customHeight="1">
      <c r="A14" s="396" t="s">
        <v>59</v>
      </c>
      <c r="B14" s="179">
        <v>1990</v>
      </c>
      <c r="C14" s="179">
        <v>796</v>
      </c>
      <c r="D14" s="179">
        <v>219</v>
      </c>
      <c r="E14" s="179">
        <v>165</v>
      </c>
      <c r="F14" s="179">
        <v>89</v>
      </c>
      <c r="G14" s="179">
        <v>181</v>
      </c>
      <c r="H14" s="179">
        <v>708</v>
      </c>
      <c r="I14" s="179">
        <v>1363</v>
      </c>
      <c r="J14" s="179">
        <v>415</v>
      </c>
      <c r="K14" s="179">
        <v>347</v>
      </c>
    </row>
    <row r="15" spans="1:11" ht="17.45" customHeight="1">
      <c r="A15" s="396" t="s">
        <v>60</v>
      </c>
      <c r="B15" s="179">
        <v>3616</v>
      </c>
      <c r="C15" s="179">
        <v>2011</v>
      </c>
      <c r="D15" s="179">
        <v>440</v>
      </c>
      <c r="E15" s="179">
        <v>353</v>
      </c>
      <c r="F15" s="179">
        <v>163</v>
      </c>
      <c r="G15" s="179">
        <v>136</v>
      </c>
      <c r="H15" s="179">
        <v>1758</v>
      </c>
      <c r="I15" s="179">
        <v>2413</v>
      </c>
      <c r="J15" s="179">
        <v>968</v>
      </c>
      <c r="K15" s="179">
        <v>873</v>
      </c>
    </row>
    <row r="16" spans="1:11" ht="17.45" customHeight="1">
      <c r="A16" s="396" t="s">
        <v>115</v>
      </c>
      <c r="B16" s="179">
        <v>1259</v>
      </c>
      <c r="C16" s="179">
        <v>679</v>
      </c>
      <c r="D16" s="179">
        <v>315</v>
      </c>
      <c r="E16" s="179">
        <v>212</v>
      </c>
      <c r="F16" s="179">
        <v>54</v>
      </c>
      <c r="G16" s="179">
        <v>77</v>
      </c>
      <c r="H16" s="179">
        <v>617</v>
      </c>
      <c r="I16" s="179">
        <v>738</v>
      </c>
      <c r="J16" s="179">
        <v>291</v>
      </c>
      <c r="K16" s="179">
        <v>245</v>
      </c>
    </row>
    <row r="17" spans="1:11" ht="17.45" customHeight="1">
      <c r="A17" s="396" t="s">
        <v>103</v>
      </c>
      <c r="B17" s="179">
        <v>847</v>
      </c>
      <c r="C17" s="179">
        <v>331</v>
      </c>
      <c r="D17" s="179">
        <v>84</v>
      </c>
      <c r="E17" s="179">
        <v>58</v>
      </c>
      <c r="F17" s="179">
        <v>21</v>
      </c>
      <c r="G17" s="179">
        <v>44</v>
      </c>
      <c r="H17" s="179">
        <v>294</v>
      </c>
      <c r="I17" s="179">
        <v>669</v>
      </c>
      <c r="J17" s="179">
        <v>186</v>
      </c>
      <c r="K17" s="179">
        <v>153</v>
      </c>
    </row>
    <row r="18" spans="1:11" ht="17.45" customHeight="1">
      <c r="A18" s="396" t="s">
        <v>63</v>
      </c>
      <c r="B18" s="179">
        <v>8251</v>
      </c>
      <c r="C18" s="179">
        <v>4085</v>
      </c>
      <c r="D18" s="179">
        <v>643</v>
      </c>
      <c r="E18" s="179">
        <v>554</v>
      </c>
      <c r="F18" s="179">
        <v>249</v>
      </c>
      <c r="G18" s="179">
        <v>18</v>
      </c>
      <c r="H18" s="179">
        <v>3133</v>
      </c>
      <c r="I18" s="179">
        <v>6331</v>
      </c>
      <c r="J18" s="179">
        <v>2277</v>
      </c>
      <c r="K18" s="179">
        <v>1985</v>
      </c>
    </row>
    <row r="19" spans="1:11" ht="17.45" customHeight="1">
      <c r="A19" s="396" t="s">
        <v>64</v>
      </c>
      <c r="B19" s="179">
        <v>347</v>
      </c>
      <c r="C19" s="179">
        <v>133</v>
      </c>
      <c r="D19" s="179">
        <v>71</v>
      </c>
      <c r="E19" s="179">
        <v>48</v>
      </c>
      <c r="F19" s="179">
        <v>24</v>
      </c>
      <c r="G19" s="179">
        <v>14</v>
      </c>
      <c r="H19" s="179">
        <v>123</v>
      </c>
      <c r="I19" s="179">
        <v>244</v>
      </c>
      <c r="J19" s="179">
        <v>55</v>
      </c>
      <c r="K19" s="179">
        <v>46</v>
      </c>
    </row>
    <row r="20" spans="1:11" ht="17.45" customHeight="1">
      <c r="A20" s="396" t="s">
        <v>65</v>
      </c>
      <c r="B20" s="179">
        <v>768</v>
      </c>
      <c r="C20" s="179">
        <v>468</v>
      </c>
      <c r="D20" s="179">
        <v>130</v>
      </c>
      <c r="E20" s="179">
        <v>106</v>
      </c>
      <c r="F20" s="179">
        <v>60</v>
      </c>
      <c r="G20" s="179">
        <v>65</v>
      </c>
      <c r="H20" s="179">
        <v>427</v>
      </c>
      <c r="I20" s="179">
        <v>526</v>
      </c>
      <c r="J20" s="179">
        <v>279</v>
      </c>
      <c r="K20" s="179">
        <v>210</v>
      </c>
    </row>
    <row r="21" spans="1:11" ht="17.45" customHeight="1">
      <c r="A21" s="396" t="s">
        <v>66</v>
      </c>
      <c r="B21" s="179">
        <v>4438</v>
      </c>
      <c r="C21" s="179">
        <v>1543</v>
      </c>
      <c r="D21" s="179">
        <v>372</v>
      </c>
      <c r="E21" s="179">
        <v>295</v>
      </c>
      <c r="F21" s="179">
        <v>101</v>
      </c>
      <c r="G21" s="179">
        <v>97</v>
      </c>
      <c r="H21" s="179">
        <v>1288</v>
      </c>
      <c r="I21" s="179">
        <v>3498</v>
      </c>
      <c r="J21" s="179">
        <v>742</v>
      </c>
      <c r="K21" s="179">
        <v>611</v>
      </c>
    </row>
    <row r="22" spans="1:11" ht="17.45" customHeight="1">
      <c r="A22" s="396" t="s">
        <v>67</v>
      </c>
      <c r="B22" s="179">
        <v>350</v>
      </c>
      <c r="C22" s="179">
        <v>313</v>
      </c>
      <c r="D22" s="179">
        <v>79</v>
      </c>
      <c r="E22" s="179">
        <v>71</v>
      </c>
      <c r="F22" s="179">
        <v>35</v>
      </c>
      <c r="G22" s="179">
        <v>30</v>
      </c>
      <c r="H22" s="179">
        <v>281</v>
      </c>
      <c r="I22" s="179">
        <v>186</v>
      </c>
      <c r="J22" s="179">
        <v>165</v>
      </c>
      <c r="K22" s="179">
        <v>117</v>
      </c>
    </row>
    <row r="23" spans="1:11" ht="17.45" customHeight="1">
      <c r="A23" s="396" t="s">
        <v>68</v>
      </c>
      <c r="B23" s="179">
        <v>519</v>
      </c>
      <c r="C23" s="179">
        <v>270</v>
      </c>
      <c r="D23" s="179">
        <v>49</v>
      </c>
      <c r="E23" s="179">
        <v>45</v>
      </c>
      <c r="F23" s="179">
        <v>17</v>
      </c>
      <c r="G23" s="179">
        <v>5</v>
      </c>
      <c r="H23" s="179">
        <v>236</v>
      </c>
      <c r="I23" s="179">
        <v>380</v>
      </c>
      <c r="J23" s="179">
        <v>157</v>
      </c>
      <c r="K23" s="179">
        <v>133</v>
      </c>
    </row>
    <row r="24" spans="1:11" ht="17.45" customHeight="1">
      <c r="A24" s="396" t="s">
        <v>69</v>
      </c>
      <c r="B24" s="179">
        <v>773</v>
      </c>
      <c r="C24" s="179">
        <v>649</v>
      </c>
      <c r="D24" s="179">
        <v>160</v>
      </c>
      <c r="E24" s="179">
        <v>132</v>
      </c>
      <c r="F24" s="179">
        <v>63</v>
      </c>
      <c r="G24" s="179">
        <v>37</v>
      </c>
      <c r="H24" s="179">
        <v>498</v>
      </c>
      <c r="I24" s="179">
        <v>484</v>
      </c>
      <c r="J24" s="179">
        <v>396</v>
      </c>
      <c r="K24" s="179">
        <v>308</v>
      </c>
    </row>
    <row r="25" spans="1:11" ht="17.45" customHeight="1">
      <c r="A25" s="396" t="s">
        <v>70</v>
      </c>
      <c r="B25" s="179">
        <v>2224</v>
      </c>
      <c r="C25" s="179">
        <v>719</v>
      </c>
      <c r="D25" s="179">
        <v>152</v>
      </c>
      <c r="E25" s="179">
        <v>100</v>
      </c>
      <c r="F25" s="179">
        <v>47</v>
      </c>
      <c r="G25" s="179">
        <v>16</v>
      </c>
      <c r="H25" s="179">
        <v>626</v>
      </c>
      <c r="I25" s="179">
        <v>1855</v>
      </c>
      <c r="J25" s="179">
        <v>448</v>
      </c>
      <c r="K25" s="179">
        <v>357</v>
      </c>
    </row>
    <row r="26" spans="1:11" ht="17.45" customHeight="1">
      <c r="A26" s="396" t="s">
        <v>105</v>
      </c>
      <c r="B26" s="179">
        <v>670</v>
      </c>
      <c r="C26" s="179">
        <v>233</v>
      </c>
      <c r="D26" s="179">
        <v>73</v>
      </c>
      <c r="E26" s="179">
        <v>62</v>
      </c>
      <c r="F26" s="179">
        <v>25</v>
      </c>
      <c r="G26" s="179">
        <v>13</v>
      </c>
      <c r="H26" s="179">
        <v>211</v>
      </c>
      <c r="I26" s="179">
        <v>540</v>
      </c>
      <c r="J26" s="179">
        <v>117</v>
      </c>
      <c r="K26" s="179">
        <v>101</v>
      </c>
    </row>
    <row r="27" spans="1:11" ht="17.45" customHeight="1">
      <c r="A27" s="396" t="s">
        <v>72</v>
      </c>
      <c r="B27" s="179">
        <v>622</v>
      </c>
      <c r="C27" s="179">
        <v>460</v>
      </c>
      <c r="D27" s="179">
        <v>157</v>
      </c>
      <c r="E27" s="179">
        <v>110</v>
      </c>
      <c r="F27" s="179">
        <v>73</v>
      </c>
      <c r="G27" s="179">
        <v>0</v>
      </c>
      <c r="H27" s="179">
        <v>406</v>
      </c>
      <c r="I27" s="179">
        <v>321</v>
      </c>
      <c r="J27" s="179">
        <v>225</v>
      </c>
      <c r="K27" s="179">
        <v>181</v>
      </c>
    </row>
    <row r="28" spans="1:11" ht="17.45" customHeight="1">
      <c r="A28" s="396" t="s">
        <v>73</v>
      </c>
      <c r="B28" s="179">
        <v>550</v>
      </c>
      <c r="C28" s="179">
        <v>277</v>
      </c>
      <c r="D28" s="179">
        <v>105</v>
      </c>
      <c r="E28" s="179">
        <v>88</v>
      </c>
      <c r="F28" s="179">
        <v>77</v>
      </c>
      <c r="G28" s="179">
        <v>12</v>
      </c>
      <c r="H28" s="179">
        <v>255</v>
      </c>
      <c r="I28" s="179">
        <v>383</v>
      </c>
      <c r="J28" s="179">
        <v>129</v>
      </c>
      <c r="K28" s="179">
        <v>112</v>
      </c>
    </row>
    <row r="29" spans="1:11">
      <c r="H29" s="75"/>
      <c r="I29" s="7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Normal="100" zoomScaleSheetLayoutView="85" workbookViewId="0">
      <selection sqref="A1:K1"/>
    </sheetView>
  </sheetViews>
  <sheetFormatPr defaultRowHeight="13.9" customHeight="1"/>
  <cols>
    <col min="1" max="1" width="29.28515625" style="68" bestFit="1" customWidth="1"/>
    <col min="2" max="2" width="11.28515625" style="68" customWidth="1"/>
    <col min="3" max="3" width="12.7109375" style="67" customWidth="1"/>
    <col min="4" max="4" width="16.28515625" style="67" customWidth="1"/>
    <col min="5" max="5" width="12" style="67" customWidth="1"/>
    <col min="6" max="6" width="10.28515625" style="67" customWidth="1"/>
    <col min="7" max="7" width="12.7109375" style="67" customWidth="1"/>
    <col min="8" max="8" width="16.140625" style="67" customWidth="1"/>
    <col min="9" max="9" width="12.7109375" style="67" customWidth="1"/>
    <col min="10" max="11" width="11.28515625" style="67" customWidth="1"/>
    <col min="12" max="12" width="0.140625" style="67" customWidth="1"/>
    <col min="13" max="16" width="8.85546875" style="67" hidden="1" customWidth="1"/>
    <col min="17" max="256" width="9.140625" style="67"/>
    <col min="257" max="257" width="18" style="67" customWidth="1"/>
    <col min="258" max="258" width="10.5703125" style="67" customWidth="1"/>
    <col min="259" max="259" width="11.5703125" style="67" customWidth="1"/>
    <col min="260" max="260" width="15.7109375" style="67" customWidth="1"/>
    <col min="261" max="261" width="11.7109375" style="67" customWidth="1"/>
    <col min="262" max="262" width="10.140625" style="67" customWidth="1"/>
    <col min="263" max="263" width="17.85546875" style="67" customWidth="1"/>
    <col min="264" max="264" width="14.5703125" style="67" customWidth="1"/>
    <col min="265" max="265" width="11.28515625" style="67" customWidth="1"/>
    <col min="266" max="266" width="11.5703125" style="67" customWidth="1"/>
    <col min="267" max="267" width="11.28515625" style="67" customWidth="1"/>
    <col min="268" max="512" width="9.140625" style="67"/>
    <col min="513" max="513" width="18" style="67" customWidth="1"/>
    <col min="514" max="514" width="10.5703125" style="67" customWidth="1"/>
    <col min="515" max="515" width="11.5703125" style="67" customWidth="1"/>
    <col min="516" max="516" width="15.7109375" style="67" customWidth="1"/>
    <col min="517" max="517" width="11.7109375" style="67" customWidth="1"/>
    <col min="518" max="518" width="10.140625" style="67" customWidth="1"/>
    <col min="519" max="519" width="17.85546875" style="67" customWidth="1"/>
    <col min="520" max="520" width="14.5703125" style="67" customWidth="1"/>
    <col min="521" max="521" width="11.28515625" style="67" customWidth="1"/>
    <col min="522" max="522" width="11.5703125" style="67" customWidth="1"/>
    <col min="523" max="523" width="11.28515625" style="67" customWidth="1"/>
    <col min="524" max="768" width="9.140625" style="67"/>
    <col min="769" max="769" width="18" style="67" customWidth="1"/>
    <col min="770" max="770" width="10.5703125" style="67" customWidth="1"/>
    <col min="771" max="771" width="11.5703125" style="67" customWidth="1"/>
    <col min="772" max="772" width="15.7109375" style="67" customWidth="1"/>
    <col min="773" max="773" width="11.7109375" style="67" customWidth="1"/>
    <col min="774" max="774" width="10.140625" style="67" customWidth="1"/>
    <col min="775" max="775" width="17.85546875" style="67" customWidth="1"/>
    <col min="776" max="776" width="14.5703125" style="67" customWidth="1"/>
    <col min="777" max="777" width="11.28515625" style="67" customWidth="1"/>
    <col min="778" max="778" width="11.5703125" style="67" customWidth="1"/>
    <col min="779" max="779" width="11.28515625" style="67" customWidth="1"/>
    <col min="780" max="1024" width="9.140625" style="67"/>
    <col min="1025" max="1025" width="18" style="67" customWidth="1"/>
    <col min="1026" max="1026" width="10.5703125" style="67" customWidth="1"/>
    <col min="1027" max="1027" width="11.5703125" style="67" customWidth="1"/>
    <col min="1028" max="1028" width="15.7109375" style="67" customWidth="1"/>
    <col min="1029" max="1029" width="11.7109375" style="67" customWidth="1"/>
    <col min="1030" max="1030" width="10.140625" style="67" customWidth="1"/>
    <col min="1031" max="1031" width="17.85546875" style="67" customWidth="1"/>
    <col min="1032" max="1032" width="14.5703125" style="67" customWidth="1"/>
    <col min="1033" max="1033" width="11.28515625" style="67" customWidth="1"/>
    <col min="1034" max="1034" width="11.5703125" style="67" customWidth="1"/>
    <col min="1035" max="1035" width="11.28515625" style="67" customWidth="1"/>
    <col min="1036" max="1280" width="9.140625" style="67"/>
    <col min="1281" max="1281" width="18" style="67" customWidth="1"/>
    <col min="1282" max="1282" width="10.5703125" style="67" customWidth="1"/>
    <col min="1283" max="1283" width="11.5703125" style="67" customWidth="1"/>
    <col min="1284" max="1284" width="15.7109375" style="67" customWidth="1"/>
    <col min="1285" max="1285" width="11.7109375" style="67" customWidth="1"/>
    <col min="1286" max="1286" width="10.140625" style="67" customWidth="1"/>
    <col min="1287" max="1287" width="17.85546875" style="67" customWidth="1"/>
    <col min="1288" max="1288" width="14.5703125" style="67" customWidth="1"/>
    <col min="1289" max="1289" width="11.28515625" style="67" customWidth="1"/>
    <col min="1290" max="1290" width="11.5703125" style="67" customWidth="1"/>
    <col min="1291" max="1291" width="11.28515625" style="67" customWidth="1"/>
    <col min="1292" max="1536" width="9.140625" style="67"/>
    <col min="1537" max="1537" width="18" style="67" customWidth="1"/>
    <col min="1538" max="1538" width="10.5703125" style="67" customWidth="1"/>
    <col min="1539" max="1539" width="11.5703125" style="67" customWidth="1"/>
    <col min="1540" max="1540" width="15.7109375" style="67" customWidth="1"/>
    <col min="1541" max="1541" width="11.7109375" style="67" customWidth="1"/>
    <col min="1542" max="1542" width="10.140625" style="67" customWidth="1"/>
    <col min="1543" max="1543" width="17.85546875" style="67" customWidth="1"/>
    <col min="1544" max="1544" width="14.5703125" style="67" customWidth="1"/>
    <col min="1545" max="1545" width="11.28515625" style="67" customWidth="1"/>
    <col min="1546" max="1546" width="11.5703125" style="67" customWidth="1"/>
    <col min="1547" max="1547" width="11.28515625" style="67" customWidth="1"/>
    <col min="1548" max="1792" width="9.140625" style="67"/>
    <col min="1793" max="1793" width="18" style="67" customWidth="1"/>
    <col min="1794" max="1794" width="10.5703125" style="67" customWidth="1"/>
    <col min="1795" max="1795" width="11.5703125" style="67" customWidth="1"/>
    <col min="1796" max="1796" width="15.7109375" style="67" customWidth="1"/>
    <col min="1797" max="1797" width="11.7109375" style="67" customWidth="1"/>
    <col min="1798" max="1798" width="10.140625" style="67" customWidth="1"/>
    <col min="1799" max="1799" width="17.85546875" style="67" customWidth="1"/>
    <col min="1800" max="1800" width="14.5703125" style="67" customWidth="1"/>
    <col min="1801" max="1801" width="11.28515625" style="67" customWidth="1"/>
    <col min="1802" max="1802" width="11.5703125" style="67" customWidth="1"/>
    <col min="1803" max="1803" width="11.28515625" style="67" customWidth="1"/>
    <col min="1804" max="2048" width="9.140625" style="67"/>
    <col min="2049" max="2049" width="18" style="67" customWidth="1"/>
    <col min="2050" max="2050" width="10.5703125" style="67" customWidth="1"/>
    <col min="2051" max="2051" width="11.5703125" style="67" customWidth="1"/>
    <col min="2052" max="2052" width="15.7109375" style="67" customWidth="1"/>
    <col min="2053" max="2053" width="11.7109375" style="67" customWidth="1"/>
    <col min="2054" max="2054" width="10.140625" style="67" customWidth="1"/>
    <col min="2055" max="2055" width="17.85546875" style="67" customWidth="1"/>
    <col min="2056" max="2056" width="14.5703125" style="67" customWidth="1"/>
    <col min="2057" max="2057" width="11.28515625" style="67" customWidth="1"/>
    <col min="2058" max="2058" width="11.5703125" style="67" customWidth="1"/>
    <col min="2059" max="2059" width="11.28515625" style="67" customWidth="1"/>
    <col min="2060" max="2304" width="9.140625" style="67"/>
    <col min="2305" max="2305" width="18" style="67" customWidth="1"/>
    <col min="2306" max="2306" width="10.5703125" style="67" customWidth="1"/>
    <col min="2307" max="2307" width="11.5703125" style="67" customWidth="1"/>
    <col min="2308" max="2308" width="15.7109375" style="67" customWidth="1"/>
    <col min="2309" max="2309" width="11.7109375" style="67" customWidth="1"/>
    <col min="2310" max="2310" width="10.140625" style="67" customWidth="1"/>
    <col min="2311" max="2311" width="17.85546875" style="67" customWidth="1"/>
    <col min="2312" max="2312" width="14.5703125" style="67" customWidth="1"/>
    <col min="2313" max="2313" width="11.28515625" style="67" customWidth="1"/>
    <col min="2314" max="2314" width="11.5703125" style="67" customWidth="1"/>
    <col min="2315" max="2315" width="11.28515625" style="67" customWidth="1"/>
    <col min="2316" max="2560" width="9.140625" style="67"/>
    <col min="2561" max="2561" width="18" style="67" customWidth="1"/>
    <col min="2562" max="2562" width="10.5703125" style="67" customWidth="1"/>
    <col min="2563" max="2563" width="11.5703125" style="67" customWidth="1"/>
    <col min="2564" max="2564" width="15.7109375" style="67" customWidth="1"/>
    <col min="2565" max="2565" width="11.7109375" style="67" customWidth="1"/>
    <col min="2566" max="2566" width="10.140625" style="67" customWidth="1"/>
    <col min="2567" max="2567" width="17.85546875" style="67" customWidth="1"/>
    <col min="2568" max="2568" width="14.5703125" style="67" customWidth="1"/>
    <col min="2569" max="2569" width="11.28515625" style="67" customWidth="1"/>
    <col min="2570" max="2570" width="11.5703125" style="67" customWidth="1"/>
    <col min="2571" max="2571" width="11.28515625" style="67" customWidth="1"/>
    <col min="2572" max="2816" width="9.140625" style="67"/>
    <col min="2817" max="2817" width="18" style="67" customWidth="1"/>
    <col min="2818" max="2818" width="10.5703125" style="67" customWidth="1"/>
    <col min="2819" max="2819" width="11.5703125" style="67" customWidth="1"/>
    <col min="2820" max="2820" width="15.7109375" style="67" customWidth="1"/>
    <col min="2821" max="2821" width="11.7109375" style="67" customWidth="1"/>
    <col min="2822" max="2822" width="10.140625" style="67" customWidth="1"/>
    <col min="2823" max="2823" width="17.85546875" style="67" customWidth="1"/>
    <col min="2824" max="2824" width="14.5703125" style="67" customWidth="1"/>
    <col min="2825" max="2825" width="11.28515625" style="67" customWidth="1"/>
    <col min="2826" max="2826" width="11.5703125" style="67" customWidth="1"/>
    <col min="2827" max="2827" width="11.28515625" style="67" customWidth="1"/>
    <col min="2828" max="3072" width="9.140625" style="67"/>
    <col min="3073" max="3073" width="18" style="67" customWidth="1"/>
    <col min="3074" max="3074" width="10.5703125" style="67" customWidth="1"/>
    <col min="3075" max="3075" width="11.5703125" style="67" customWidth="1"/>
    <col min="3076" max="3076" width="15.7109375" style="67" customWidth="1"/>
    <col min="3077" max="3077" width="11.7109375" style="67" customWidth="1"/>
    <col min="3078" max="3078" width="10.140625" style="67" customWidth="1"/>
    <col min="3079" max="3079" width="17.85546875" style="67" customWidth="1"/>
    <col min="3080" max="3080" width="14.5703125" style="67" customWidth="1"/>
    <col min="3081" max="3081" width="11.28515625" style="67" customWidth="1"/>
    <col min="3082" max="3082" width="11.5703125" style="67" customWidth="1"/>
    <col min="3083" max="3083" width="11.28515625" style="67" customWidth="1"/>
    <col min="3084" max="3328" width="9.140625" style="67"/>
    <col min="3329" max="3329" width="18" style="67" customWidth="1"/>
    <col min="3330" max="3330" width="10.5703125" style="67" customWidth="1"/>
    <col min="3331" max="3331" width="11.5703125" style="67" customWidth="1"/>
    <col min="3332" max="3332" width="15.7109375" style="67" customWidth="1"/>
    <col min="3333" max="3333" width="11.7109375" style="67" customWidth="1"/>
    <col min="3334" max="3334" width="10.140625" style="67" customWidth="1"/>
    <col min="3335" max="3335" width="17.85546875" style="67" customWidth="1"/>
    <col min="3336" max="3336" width="14.5703125" style="67" customWidth="1"/>
    <col min="3337" max="3337" width="11.28515625" style="67" customWidth="1"/>
    <col min="3338" max="3338" width="11.5703125" style="67" customWidth="1"/>
    <col min="3339" max="3339" width="11.28515625" style="67" customWidth="1"/>
    <col min="3340" max="3584" width="9.140625" style="67"/>
    <col min="3585" max="3585" width="18" style="67" customWidth="1"/>
    <col min="3586" max="3586" width="10.5703125" style="67" customWidth="1"/>
    <col min="3587" max="3587" width="11.5703125" style="67" customWidth="1"/>
    <col min="3588" max="3588" width="15.7109375" style="67" customWidth="1"/>
    <col min="3589" max="3589" width="11.7109375" style="67" customWidth="1"/>
    <col min="3590" max="3590" width="10.140625" style="67" customWidth="1"/>
    <col min="3591" max="3591" width="17.85546875" style="67" customWidth="1"/>
    <col min="3592" max="3592" width="14.5703125" style="67" customWidth="1"/>
    <col min="3593" max="3593" width="11.28515625" style="67" customWidth="1"/>
    <col min="3594" max="3594" width="11.5703125" style="67" customWidth="1"/>
    <col min="3595" max="3595" width="11.28515625" style="67" customWidth="1"/>
    <col min="3596" max="3840" width="9.140625" style="67"/>
    <col min="3841" max="3841" width="18" style="67" customWidth="1"/>
    <col min="3842" max="3842" width="10.5703125" style="67" customWidth="1"/>
    <col min="3843" max="3843" width="11.5703125" style="67" customWidth="1"/>
    <col min="3844" max="3844" width="15.7109375" style="67" customWidth="1"/>
    <col min="3845" max="3845" width="11.7109375" style="67" customWidth="1"/>
    <col min="3846" max="3846" width="10.140625" style="67" customWidth="1"/>
    <col min="3847" max="3847" width="17.85546875" style="67" customWidth="1"/>
    <col min="3848" max="3848" width="14.5703125" style="67" customWidth="1"/>
    <col min="3849" max="3849" width="11.28515625" style="67" customWidth="1"/>
    <col min="3850" max="3850" width="11.5703125" style="67" customWidth="1"/>
    <col min="3851" max="3851" width="11.28515625" style="67" customWidth="1"/>
    <col min="3852" max="4096" width="9.140625" style="67"/>
    <col min="4097" max="4097" width="18" style="67" customWidth="1"/>
    <col min="4098" max="4098" width="10.5703125" style="67" customWidth="1"/>
    <col min="4099" max="4099" width="11.5703125" style="67" customWidth="1"/>
    <col min="4100" max="4100" width="15.7109375" style="67" customWidth="1"/>
    <col min="4101" max="4101" width="11.7109375" style="67" customWidth="1"/>
    <col min="4102" max="4102" width="10.140625" style="67" customWidth="1"/>
    <col min="4103" max="4103" width="17.85546875" style="67" customWidth="1"/>
    <col min="4104" max="4104" width="14.5703125" style="67" customWidth="1"/>
    <col min="4105" max="4105" width="11.28515625" style="67" customWidth="1"/>
    <col min="4106" max="4106" width="11.5703125" style="67" customWidth="1"/>
    <col min="4107" max="4107" width="11.28515625" style="67" customWidth="1"/>
    <col min="4108" max="4352" width="9.140625" style="67"/>
    <col min="4353" max="4353" width="18" style="67" customWidth="1"/>
    <col min="4354" max="4354" width="10.5703125" style="67" customWidth="1"/>
    <col min="4355" max="4355" width="11.5703125" style="67" customWidth="1"/>
    <col min="4356" max="4356" width="15.7109375" style="67" customWidth="1"/>
    <col min="4357" max="4357" width="11.7109375" style="67" customWidth="1"/>
    <col min="4358" max="4358" width="10.140625" style="67" customWidth="1"/>
    <col min="4359" max="4359" width="17.85546875" style="67" customWidth="1"/>
    <col min="4360" max="4360" width="14.5703125" style="67" customWidth="1"/>
    <col min="4361" max="4361" width="11.28515625" style="67" customWidth="1"/>
    <col min="4362" max="4362" width="11.5703125" style="67" customWidth="1"/>
    <col min="4363" max="4363" width="11.28515625" style="67" customWidth="1"/>
    <col min="4364" max="4608" width="9.140625" style="67"/>
    <col min="4609" max="4609" width="18" style="67" customWidth="1"/>
    <col min="4610" max="4610" width="10.5703125" style="67" customWidth="1"/>
    <col min="4611" max="4611" width="11.5703125" style="67" customWidth="1"/>
    <col min="4612" max="4612" width="15.7109375" style="67" customWidth="1"/>
    <col min="4613" max="4613" width="11.7109375" style="67" customWidth="1"/>
    <col min="4614" max="4614" width="10.140625" style="67" customWidth="1"/>
    <col min="4615" max="4615" width="17.85546875" style="67" customWidth="1"/>
    <col min="4616" max="4616" width="14.5703125" style="67" customWidth="1"/>
    <col min="4617" max="4617" width="11.28515625" style="67" customWidth="1"/>
    <col min="4618" max="4618" width="11.5703125" style="67" customWidth="1"/>
    <col min="4619" max="4619" width="11.28515625" style="67" customWidth="1"/>
    <col min="4620" max="4864" width="9.140625" style="67"/>
    <col min="4865" max="4865" width="18" style="67" customWidth="1"/>
    <col min="4866" max="4866" width="10.5703125" style="67" customWidth="1"/>
    <col min="4867" max="4867" width="11.5703125" style="67" customWidth="1"/>
    <col min="4868" max="4868" width="15.7109375" style="67" customWidth="1"/>
    <col min="4869" max="4869" width="11.7109375" style="67" customWidth="1"/>
    <col min="4870" max="4870" width="10.140625" style="67" customWidth="1"/>
    <col min="4871" max="4871" width="17.85546875" style="67" customWidth="1"/>
    <col min="4872" max="4872" width="14.5703125" style="67" customWidth="1"/>
    <col min="4873" max="4873" width="11.28515625" style="67" customWidth="1"/>
    <col min="4874" max="4874" width="11.5703125" style="67" customWidth="1"/>
    <col min="4875" max="4875" width="11.28515625" style="67" customWidth="1"/>
    <col min="4876" max="5120" width="9.140625" style="67"/>
    <col min="5121" max="5121" width="18" style="67" customWidth="1"/>
    <col min="5122" max="5122" width="10.5703125" style="67" customWidth="1"/>
    <col min="5123" max="5123" width="11.5703125" style="67" customWidth="1"/>
    <col min="5124" max="5124" width="15.7109375" style="67" customWidth="1"/>
    <col min="5125" max="5125" width="11.7109375" style="67" customWidth="1"/>
    <col min="5126" max="5126" width="10.140625" style="67" customWidth="1"/>
    <col min="5127" max="5127" width="17.85546875" style="67" customWidth="1"/>
    <col min="5128" max="5128" width="14.5703125" style="67" customWidth="1"/>
    <col min="5129" max="5129" width="11.28515625" style="67" customWidth="1"/>
    <col min="5130" max="5130" width="11.5703125" style="67" customWidth="1"/>
    <col min="5131" max="5131" width="11.28515625" style="67" customWidth="1"/>
    <col min="5132" max="5376" width="9.140625" style="67"/>
    <col min="5377" max="5377" width="18" style="67" customWidth="1"/>
    <col min="5378" max="5378" width="10.5703125" style="67" customWidth="1"/>
    <col min="5379" max="5379" width="11.5703125" style="67" customWidth="1"/>
    <col min="5380" max="5380" width="15.7109375" style="67" customWidth="1"/>
    <col min="5381" max="5381" width="11.7109375" style="67" customWidth="1"/>
    <col min="5382" max="5382" width="10.140625" style="67" customWidth="1"/>
    <col min="5383" max="5383" width="17.85546875" style="67" customWidth="1"/>
    <col min="5384" max="5384" width="14.5703125" style="67" customWidth="1"/>
    <col min="5385" max="5385" width="11.28515625" style="67" customWidth="1"/>
    <col min="5386" max="5386" width="11.5703125" style="67" customWidth="1"/>
    <col min="5387" max="5387" width="11.28515625" style="67" customWidth="1"/>
    <col min="5388" max="5632" width="9.140625" style="67"/>
    <col min="5633" max="5633" width="18" style="67" customWidth="1"/>
    <col min="5634" max="5634" width="10.5703125" style="67" customWidth="1"/>
    <col min="5635" max="5635" width="11.5703125" style="67" customWidth="1"/>
    <col min="5636" max="5636" width="15.7109375" style="67" customWidth="1"/>
    <col min="5637" max="5637" width="11.7109375" style="67" customWidth="1"/>
    <col min="5638" max="5638" width="10.140625" style="67" customWidth="1"/>
    <col min="5639" max="5639" width="17.85546875" style="67" customWidth="1"/>
    <col min="5640" max="5640" width="14.5703125" style="67" customWidth="1"/>
    <col min="5641" max="5641" width="11.28515625" style="67" customWidth="1"/>
    <col min="5642" max="5642" width="11.5703125" style="67" customWidth="1"/>
    <col min="5643" max="5643" width="11.28515625" style="67" customWidth="1"/>
    <col min="5644" max="5888" width="9.140625" style="67"/>
    <col min="5889" max="5889" width="18" style="67" customWidth="1"/>
    <col min="5890" max="5890" width="10.5703125" style="67" customWidth="1"/>
    <col min="5891" max="5891" width="11.5703125" style="67" customWidth="1"/>
    <col min="5892" max="5892" width="15.7109375" style="67" customWidth="1"/>
    <col min="5893" max="5893" width="11.7109375" style="67" customWidth="1"/>
    <col min="5894" max="5894" width="10.140625" style="67" customWidth="1"/>
    <col min="5895" max="5895" width="17.85546875" style="67" customWidth="1"/>
    <col min="5896" max="5896" width="14.5703125" style="67" customWidth="1"/>
    <col min="5897" max="5897" width="11.28515625" style="67" customWidth="1"/>
    <col min="5898" max="5898" width="11.5703125" style="67" customWidth="1"/>
    <col min="5899" max="5899" width="11.28515625" style="67" customWidth="1"/>
    <col min="5900" max="6144" width="9.140625" style="67"/>
    <col min="6145" max="6145" width="18" style="67" customWidth="1"/>
    <col min="6146" max="6146" width="10.5703125" style="67" customWidth="1"/>
    <col min="6147" max="6147" width="11.5703125" style="67" customWidth="1"/>
    <col min="6148" max="6148" width="15.7109375" style="67" customWidth="1"/>
    <col min="6149" max="6149" width="11.7109375" style="67" customWidth="1"/>
    <col min="6150" max="6150" width="10.140625" style="67" customWidth="1"/>
    <col min="6151" max="6151" width="17.85546875" style="67" customWidth="1"/>
    <col min="6152" max="6152" width="14.5703125" style="67" customWidth="1"/>
    <col min="6153" max="6153" width="11.28515625" style="67" customWidth="1"/>
    <col min="6154" max="6154" width="11.5703125" style="67" customWidth="1"/>
    <col min="6155" max="6155" width="11.28515625" style="67" customWidth="1"/>
    <col min="6156" max="6400" width="9.140625" style="67"/>
    <col min="6401" max="6401" width="18" style="67" customWidth="1"/>
    <col min="6402" max="6402" width="10.5703125" style="67" customWidth="1"/>
    <col min="6403" max="6403" width="11.5703125" style="67" customWidth="1"/>
    <col min="6404" max="6404" width="15.7109375" style="67" customWidth="1"/>
    <col min="6405" max="6405" width="11.7109375" style="67" customWidth="1"/>
    <col min="6406" max="6406" width="10.140625" style="67" customWidth="1"/>
    <col min="6407" max="6407" width="17.85546875" style="67" customWidth="1"/>
    <col min="6408" max="6408" width="14.5703125" style="67" customWidth="1"/>
    <col min="6409" max="6409" width="11.28515625" style="67" customWidth="1"/>
    <col min="6410" max="6410" width="11.5703125" style="67" customWidth="1"/>
    <col min="6411" max="6411" width="11.28515625" style="67" customWidth="1"/>
    <col min="6412" max="6656" width="9.140625" style="67"/>
    <col min="6657" max="6657" width="18" style="67" customWidth="1"/>
    <col min="6658" max="6658" width="10.5703125" style="67" customWidth="1"/>
    <col min="6659" max="6659" width="11.5703125" style="67" customWidth="1"/>
    <col min="6660" max="6660" width="15.7109375" style="67" customWidth="1"/>
    <col min="6661" max="6661" width="11.7109375" style="67" customWidth="1"/>
    <col min="6662" max="6662" width="10.140625" style="67" customWidth="1"/>
    <col min="6663" max="6663" width="17.85546875" style="67" customWidth="1"/>
    <col min="6664" max="6664" width="14.5703125" style="67" customWidth="1"/>
    <col min="6665" max="6665" width="11.28515625" style="67" customWidth="1"/>
    <col min="6666" max="6666" width="11.5703125" style="67" customWidth="1"/>
    <col min="6667" max="6667" width="11.28515625" style="67" customWidth="1"/>
    <col min="6668" max="6912" width="9.140625" style="67"/>
    <col min="6913" max="6913" width="18" style="67" customWidth="1"/>
    <col min="6914" max="6914" width="10.5703125" style="67" customWidth="1"/>
    <col min="6915" max="6915" width="11.5703125" style="67" customWidth="1"/>
    <col min="6916" max="6916" width="15.7109375" style="67" customWidth="1"/>
    <col min="6917" max="6917" width="11.7109375" style="67" customWidth="1"/>
    <col min="6918" max="6918" width="10.140625" style="67" customWidth="1"/>
    <col min="6919" max="6919" width="17.85546875" style="67" customWidth="1"/>
    <col min="6920" max="6920" width="14.5703125" style="67" customWidth="1"/>
    <col min="6921" max="6921" width="11.28515625" style="67" customWidth="1"/>
    <col min="6922" max="6922" width="11.5703125" style="67" customWidth="1"/>
    <col min="6923" max="6923" width="11.28515625" style="67" customWidth="1"/>
    <col min="6924" max="7168" width="9.140625" style="67"/>
    <col min="7169" max="7169" width="18" style="67" customWidth="1"/>
    <col min="7170" max="7170" width="10.5703125" style="67" customWidth="1"/>
    <col min="7171" max="7171" width="11.5703125" style="67" customWidth="1"/>
    <col min="7172" max="7172" width="15.7109375" style="67" customWidth="1"/>
    <col min="7173" max="7173" width="11.7109375" style="67" customWidth="1"/>
    <col min="7174" max="7174" width="10.140625" style="67" customWidth="1"/>
    <col min="7175" max="7175" width="17.85546875" style="67" customWidth="1"/>
    <col min="7176" max="7176" width="14.5703125" style="67" customWidth="1"/>
    <col min="7177" max="7177" width="11.28515625" style="67" customWidth="1"/>
    <col min="7178" max="7178" width="11.5703125" style="67" customWidth="1"/>
    <col min="7179" max="7179" width="11.28515625" style="67" customWidth="1"/>
    <col min="7180" max="7424" width="9.140625" style="67"/>
    <col min="7425" max="7425" width="18" style="67" customWidth="1"/>
    <col min="7426" max="7426" width="10.5703125" style="67" customWidth="1"/>
    <col min="7427" max="7427" width="11.5703125" style="67" customWidth="1"/>
    <col min="7428" max="7428" width="15.7109375" style="67" customWidth="1"/>
    <col min="7429" max="7429" width="11.7109375" style="67" customWidth="1"/>
    <col min="7430" max="7430" width="10.140625" style="67" customWidth="1"/>
    <col min="7431" max="7431" width="17.85546875" style="67" customWidth="1"/>
    <col min="7432" max="7432" width="14.5703125" style="67" customWidth="1"/>
    <col min="7433" max="7433" width="11.28515625" style="67" customWidth="1"/>
    <col min="7434" max="7434" width="11.5703125" style="67" customWidth="1"/>
    <col min="7435" max="7435" width="11.28515625" style="67" customWidth="1"/>
    <col min="7436" max="7680" width="9.140625" style="67"/>
    <col min="7681" max="7681" width="18" style="67" customWidth="1"/>
    <col min="7682" max="7682" width="10.5703125" style="67" customWidth="1"/>
    <col min="7683" max="7683" width="11.5703125" style="67" customWidth="1"/>
    <col min="7684" max="7684" width="15.7109375" style="67" customWidth="1"/>
    <col min="7685" max="7685" width="11.7109375" style="67" customWidth="1"/>
    <col min="7686" max="7686" width="10.140625" style="67" customWidth="1"/>
    <col min="7687" max="7687" width="17.85546875" style="67" customWidth="1"/>
    <col min="7688" max="7688" width="14.5703125" style="67" customWidth="1"/>
    <col min="7689" max="7689" width="11.28515625" style="67" customWidth="1"/>
    <col min="7690" max="7690" width="11.5703125" style="67" customWidth="1"/>
    <col min="7691" max="7691" width="11.28515625" style="67" customWidth="1"/>
    <col min="7692" max="7936" width="9.140625" style="67"/>
    <col min="7937" max="7937" width="18" style="67" customWidth="1"/>
    <col min="7938" max="7938" width="10.5703125" style="67" customWidth="1"/>
    <col min="7939" max="7939" width="11.5703125" style="67" customWidth="1"/>
    <col min="7940" max="7940" width="15.7109375" style="67" customWidth="1"/>
    <col min="7941" max="7941" width="11.7109375" style="67" customWidth="1"/>
    <col min="7942" max="7942" width="10.140625" style="67" customWidth="1"/>
    <col min="7943" max="7943" width="17.85546875" style="67" customWidth="1"/>
    <col min="7944" max="7944" width="14.5703125" style="67" customWidth="1"/>
    <col min="7945" max="7945" width="11.28515625" style="67" customWidth="1"/>
    <col min="7946" max="7946" width="11.5703125" style="67" customWidth="1"/>
    <col min="7947" max="7947" width="11.28515625" style="67" customWidth="1"/>
    <col min="7948" max="8192" width="9.140625" style="67"/>
    <col min="8193" max="8193" width="18" style="67" customWidth="1"/>
    <col min="8194" max="8194" width="10.5703125" style="67" customWidth="1"/>
    <col min="8195" max="8195" width="11.5703125" style="67" customWidth="1"/>
    <col min="8196" max="8196" width="15.7109375" style="67" customWidth="1"/>
    <col min="8197" max="8197" width="11.7109375" style="67" customWidth="1"/>
    <col min="8198" max="8198" width="10.140625" style="67" customWidth="1"/>
    <col min="8199" max="8199" width="17.85546875" style="67" customWidth="1"/>
    <col min="8200" max="8200" width="14.5703125" style="67" customWidth="1"/>
    <col min="8201" max="8201" width="11.28515625" style="67" customWidth="1"/>
    <col min="8202" max="8202" width="11.5703125" style="67" customWidth="1"/>
    <col min="8203" max="8203" width="11.28515625" style="67" customWidth="1"/>
    <col min="8204" max="8448" width="9.140625" style="67"/>
    <col min="8449" max="8449" width="18" style="67" customWidth="1"/>
    <col min="8450" max="8450" width="10.5703125" style="67" customWidth="1"/>
    <col min="8451" max="8451" width="11.5703125" style="67" customWidth="1"/>
    <col min="8452" max="8452" width="15.7109375" style="67" customWidth="1"/>
    <col min="8453" max="8453" width="11.7109375" style="67" customWidth="1"/>
    <col min="8454" max="8454" width="10.140625" style="67" customWidth="1"/>
    <col min="8455" max="8455" width="17.85546875" style="67" customWidth="1"/>
    <col min="8456" max="8456" width="14.5703125" style="67" customWidth="1"/>
    <col min="8457" max="8457" width="11.28515625" style="67" customWidth="1"/>
    <col min="8458" max="8458" width="11.5703125" style="67" customWidth="1"/>
    <col min="8459" max="8459" width="11.28515625" style="67" customWidth="1"/>
    <col min="8460" max="8704" width="9.140625" style="67"/>
    <col min="8705" max="8705" width="18" style="67" customWidth="1"/>
    <col min="8706" max="8706" width="10.5703125" style="67" customWidth="1"/>
    <col min="8707" max="8707" width="11.5703125" style="67" customWidth="1"/>
    <col min="8708" max="8708" width="15.7109375" style="67" customWidth="1"/>
    <col min="8709" max="8709" width="11.7109375" style="67" customWidth="1"/>
    <col min="8710" max="8710" width="10.140625" style="67" customWidth="1"/>
    <col min="8711" max="8711" width="17.85546875" style="67" customWidth="1"/>
    <col min="8712" max="8712" width="14.5703125" style="67" customWidth="1"/>
    <col min="8713" max="8713" width="11.28515625" style="67" customWidth="1"/>
    <col min="8714" max="8714" width="11.5703125" style="67" customWidth="1"/>
    <col min="8715" max="8715" width="11.28515625" style="67" customWidth="1"/>
    <col min="8716" max="8960" width="9.140625" style="67"/>
    <col min="8961" max="8961" width="18" style="67" customWidth="1"/>
    <col min="8962" max="8962" width="10.5703125" style="67" customWidth="1"/>
    <col min="8963" max="8963" width="11.5703125" style="67" customWidth="1"/>
    <col min="8964" max="8964" width="15.7109375" style="67" customWidth="1"/>
    <col min="8965" max="8965" width="11.7109375" style="67" customWidth="1"/>
    <col min="8966" max="8966" width="10.140625" style="67" customWidth="1"/>
    <col min="8967" max="8967" width="17.85546875" style="67" customWidth="1"/>
    <col min="8968" max="8968" width="14.5703125" style="67" customWidth="1"/>
    <col min="8969" max="8969" width="11.28515625" style="67" customWidth="1"/>
    <col min="8970" max="8970" width="11.5703125" style="67" customWidth="1"/>
    <col min="8971" max="8971" width="11.28515625" style="67" customWidth="1"/>
    <col min="8972" max="9216" width="9.140625" style="67"/>
    <col min="9217" max="9217" width="18" style="67" customWidth="1"/>
    <col min="9218" max="9218" width="10.5703125" style="67" customWidth="1"/>
    <col min="9219" max="9219" width="11.5703125" style="67" customWidth="1"/>
    <col min="9220" max="9220" width="15.7109375" style="67" customWidth="1"/>
    <col min="9221" max="9221" width="11.7109375" style="67" customWidth="1"/>
    <col min="9222" max="9222" width="10.140625" style="67" customWidth="1"/>
    <col min="9223" max="9223" width="17.85546875" style="67" customWidth="1"/>
    <col min="9224" max="9224" width="14.5703125" style="67" customWidth="1"/>
    <col min="9225" max="9225" width="11.28515625" style="67" customWidth="1"/>
    <col min="9226" max="9226" width="11.5703125" style="67" customWidth="1"/>
    <col min="9227" max="9227" width="11.28515625" style="67" customWidth="1"/>
    <col min="9228" max="9472" width="9.140625" style="67"/>
    <col min="9473" max="9473" width="18" style="67" customWidth="1"/>
    <col min="9474" max="9474" width="10.5703125" style="67" customWidth="1"/>
    <col min="9475" max="9475" width="11.5703125" style="67" customWidth="1"/>
    <col min="9476" max="9476" width="15.7109375" style="67" customWidth="1"/>
    <col min="9477" max="9477" width="11.7109375" style="67" customWidth="1"/>
    <col min="9478" max="9478" width="10.140625" style="67" customWidth="1"/>
    <col min="9479" max="9479" width="17.85546875" style="67" customWidth="1"/>
    <col min="9480" max="9480" width="14.5703125" style="67" customWidth="1"/>
    <col min="9481" max="9481" width="11.28515625" style="67" customWidth="1"/>
    <col min="9482" max="9482" width="11.5703125" style="67" customWidth="1"/>
    <col min="9483" max="9483" width="11.28515625" style="67" customWidth="1"/>
    <col min="9484" max="9728" width="9.140625" style="67"/>
    <col min="9729" max="9729" width="18" style="67" customWidth="1"/>
    <col min="9730" max="9730" width="10.5703125" style="67" customWidth="1"/>
    <col min="9731" max="9731" width="11.5703125" style="67" customWidth="1"/>
    <col min="9732" max="9732" width="15.7109375" style="67" customWidth="1"/>
    <col min="9733" max="9733" width="11.7109375" style="67" customWidth="1"/>
    <col min="9734" max="9734" width="10.140625" style="67" customWidth="1"/>
    <col min="9735" max="9735" width="17.85546875" style="67" customWidth="1"/>
    <col min="9736" max="9736" width="14.5703125" style="67" customWidth="1"/>
    <col min="9737" max="9737" width="11.28515625" style="67" customWidth="1"/>
    <col min="9738" max="9738" width="11.5703125" style="67" customWidth="1"/>
    <col min="9739" max="9739" width="11.28515625" style="67" customWidth="1"/>
    <col min="9740" max="9984" width="9.140625" style="67"/>
    <col min="9985" max="9985" width="18" style="67" customWidth="1"/>
    <col min="9986" max="9986" width="10.5703125" style="67" customWidth="1"/>
    <col min="9987" max="9987" width="11.5703125" style="67" customWidth="1"/>
    <col min="9988" max="9988" width="15.7109375" style="67" customWidth="1"/>
    <col min="9989" max="9989" width="11.7109375" style="67" customWidth="1"/>
    <col min="9990" max="9990" width="10.140625" style="67" customWidth="1"/>
    <col min="9991" max="9991" width="17.85546875" style="67" customWidth="1"/>
    <col min="9992" max="9992" width="14.5703125" style="67" customWidth="1"/>
    <col min="9993" max="9993" width="11.28515625" style="67" customWidth="1"/>
    <col min="9994" max="9994" width="11.5703125" style="67" customWidth="1"/>
    <col min="9995" max="9995" width="11.28515625" style="67" customWidth="1"/>
    <col min="9996" max="10240" width="9.140625" style="67"/>
    <col min="10241" max="10241" width="18" style="67" customWidth="1"/>
    <col min="10242" max="10242" width="10.5703125" style="67" customWidth="1"/>
    <col min="10243" max="10243" width="11.5703125" style="67" customWidth="1"/>
    <col min="10244" max="10244" width="15.7109375" style="67" customWidth="1"/>
    <col min="10245" max="10245" width="11.7109375" style="67" customWidth="1"/>
    <col min="10246" max="10246" width="10.140625" style="67" customWidth="1"/>
    <col min="10247" max="10247" width="17.85546875" style="67" customWidth="1"/>
    <col min="10248" max="10248" width="14.5703125" style="67" customWidth="1"/>
    <col min="10249" max="10249" width="11.28515625" style="67" customWidth="1"/>
    <col min="10250" max="10250" width="11.5703125" style="67" customWidth="1"/>
    <col min="10251" max="10251" width="11.28515625" style="67" customWidth="1"/>
    <col min="10252" max="10496" width="9.140625" style="67"/>
    <col min="10497" max="10497" width="18" style="67" customWidth="1"/>
    <col min="10498" max="10498" width="10.5703125" style="67" customWidth="1"/>
    <col min="10499" max="10499" width="11.5703125" style="67" customWidth="1"/>
    <col min="10500" max="10500" width="15.7109375" style="67" customWidth="1"/>
    <col min="10501" max="10501" width="11.7109375" style="67" customWidth="1"/>
    <col min="10502" max="10502" width="10.140625" style="67" customWidth="1"/>
    <col min="10503" max="10503" width="17.85546875" style="67" customWidth="1"/>
    <col min="10504" max="10504" width="14.5703125" style="67" customWidth="1"/>
    <col min="10505" max="10505" width="11.28515625" style="67" customWidth="1"/>
    <col min="10506" max="10506" width="11.5703125" style="67" customWidth="1"/>
    <col min="10507" max="10507" width="11.28515625" style="67" customWidth="1"/>
    <col min="10508" max="10752" width="9.140625" style="67"/>
    <col min="10753" max="10753" width="18" style="67" customWidth="1"/>
    <col min="10754" max="10754" width="10.5703125" style="67" customWidth="1"/>
    <col min="10755" max="10755" width="11.5703125" style="67" customWidth="1"/>
    <col min="10756" max="10756" width="15.7109375" style="67" customWidth="1"/>
    <col min="10757" max="10757" width="11.7109375" style="67" customWidth="1"/>
    <col min="10758" max="10758" width="10.140625" style="67" customWidth="1"/>
    <col min="10759" max="10759" width="17.85546875" style="67" customWidth="1"/>
    <col min="10760" max="10760" width="14.5703125" style="67" customWidth="1"/>
    <col min="10761" max="10761" width="11.28515625" style="67" customWidth="1"/>
    <col min="10762" max="10762" width="11.5703125" style="67" customWidth="1"/>
    <col min="10763" max="10763" width="11.28515625" style="67" customWidth="1"/>
    <col min="10764" max="11008" width="9.140625" style="67"/>
    <col min="11009" max="11009" width="18" style="67" customWidth="1"/>
    <col min="11010" max="11010" width="10.5703125" style="67" customWidth="1"/>
    <col min="11011" max="11011" width="11.5703125" style="67" customWidth="1"/>
    <col min="11012" max="11012" width="15.7109375" style="67" customWidth="1"/>
    <col min="11013" max="11013" width="11.7109375" style="67" customWidth="1"/>
    <col min="11014" max="11014" width="10.140625" style="67" customWidth="1"/>
    <col min="11015" max="11015" width="17.85546875" style="67" customWidth="1"/>
    <col min="11016" max="11016" width="14.5703125" style="67" customWidth="1"/>
    <col min="11017" max="11017" width="11.28515625" style="67" customWidth="1"/>
    <col min="11018" max="11018" width="11.5703125" style="67" customWidth="1"/>
    <col min="11019" max="11019" width="11.28515625" style="67" customWidth="1"/>
    <col min="11020" max="11264" width="9.140625" style="67"/>
    <col min="11265" max="11265" width="18" style="67" customWidth="1"/>
    <col min="11266" max="11266" width="10.5703125" style="67" customWidth="1"/>
    <col min="11267" max="11267" width="11.5703125" style="67" customWidth="1"/>
    <col min="11268" max="11268" width="15.7109375" style="67" customWidth="1"/>
    <col min="11269" max="11269" width="11.7109375" style="67" customWidth="1"/>
    <col min="11270" max="11270" width="10.140625" style="67" customWidth="1"/>
    <col min="11271" max="11271" width="17.85546875" style="67" customWidth="1"/>
    <col min="11272" max="11272" width="14.5703125" style="67" customWidth="1"/>
    <col min="11273" max="11273" width="11.28515625" style="67" customWidth="1"/>
    <col min="11274" max="11274" width="11.5703125" style="67" customWidth="1"/>
    <col min="11275" max="11275" width="11.28515625" style="67" customWidth="1"/>
    <col min="11276" max="11520" width="9.140625" style="67"/>
    <col min="11521" max="11521" width="18" style="67" customWidth="1"/>
    <col min="11522" max="11522" width="10.5703125" style="67" customWidth="1"/>
    <col min="11523" max="11523" width="11.5703125" style="67" customWidth="1"/>
    <col min="11524" max="11524" width="15.7109375" style="67" customWidth="1"/>
    <col min="11525" max="11525" width="11.7109375" style="67" customWidth="1"/>
    <col min="11526" max="11526" width="10.140625" style="67" customWidth="1"/>
    <col min="11527" max="11527" width="17.85546875" style="67" customWidth="1"/>
    <col min="11528" max="11528" width="14.5703125" style="67" customWidth="1"/>
    <col min="11529" max="11529" width="11.28515625" style="67" customWidth="1"/>
    <col min="11530" max="11530" width="11.5703125" style="67" customWidth="1"/>
    <col min="11531" max="11531" width="11.28515625" style="67" customWidth="1"/>
    <col min="11532" max="11776" width="9.140625" style="67"/>
    <col min="11777" max="11777" width="18" style="67" customWidth="1"/>
    <col min="11778" max="11778" width="10.5703125" style="67" customWidth="1"/>
    <col min="11779" max="11779" width="11.5703125" style="67" customWidth="1"/>
    <col min="11780" max="11780" width="15.7109375" style="67" customWidth="1"/>
    <col min="11781" max="11781" width="11.7109375" style="67" customWidth="1"/>
    <col min="11782" max="11782" width="10.140625" style="67" customWidth="1"/>
    <col min="11783" max="11783" width="17.85546875" style="67" customWidth="1"/>
    <col min="11784" max="11784" width="14.5703125" style="67" customWidth="1"/>
    <col min="11785" max="11785" width="11.28515625" style="67" customWidth="1"/>
    <col min="11786" max="11786" width="11.5703125" style="67" customWidth="1"/>
    <col min="11787" max="11787" width="11.28515625" style="67" customWidth="1"/>
    <col min="11788" max="12032" width="9.140625" style="67"/>
    <col min="12033" max="12033" width="18" style="67" customWidth="1"/>
    <col min="12034" max="12034" width="10.5703125" style="67" customWidth="1"/>
    <col min="12035" max="12035" width="11.5703125" style="67" customWidth="1"/>
    <col min="12036" max="12036" width="15.7109375" style="67" customWidth="1"/>
    <col min="12037" max="12037" width="11.7109375" style="67" customWidth="1"/>
    <col min="12038" max="12038" width="10.140625" style="67" customWidth="1"/>
    <col min="12039" max="12039" width="17.85546875" style="67" customWidth="1"/>
    <col min="12040" max="12040" width="14.5703125" style="67" customWidth="1"/>
    <col min="12041" max="12041" width="11.28515625" style="67" customWidth="1"/>
    <col min="12042" max="12042" width="11.5703125" style="67" customWidth="1"/>
    <col min="12043" max="12043" width="11.28515625" style="67" customWidth="1"/>
    <col min="12044" max="12288" width="9.140625" style="67"/>
    <col min="12289" max="12289" width="18" style="67" customWidth="1"/>
    <col min="12290" max="12290" width="10.5703125" style="67" customWidth="1"/>
    <col min="12291" max="12291" width="11.5703125" style="67" customWidth="1"/>
    <col min="12292" max="12292" width="15.7109375" style="67" customWidth="1"/>
    <col min="12293" max="12293" width="11.7109375" style="67" customWidth="1"/>
    <col min="12294" max="12294" width="10.140625" style="67" customWidth="1"/>
    <col min="12295" max="12295" width="17.85546875" style="67" customWidth="1"/>
    <col min="12296" max="12296" width="14.5703125" style="67" customWidth="1"/>
    <col min="12297" max="12297" width="11.28515625" style="67" customWidth="1"/>
    <col min="12298" max="12298" width="11.5703125" style="67" customWidth="1"/>
    <col min="12299" max="12299" width="11.28515625" style="67" customWidth="1"/>
    <col min="12300" max="12544" width="9.140625" style="67"/>
    <col min="12545" max="12545" width="18" style="67" customWidth="1"/>
    <col min="12546" max="12546" width="10.5703125" style="67" customWidth="1"/>
    <col min="12547" max="12547" width="11.5703125" style="67" customWidth="1"/>
    <col min="12548" max="12548" width="15.7109375" style="67" customWidth="1"/>
    <col min="12549" max="12549" width="11.7109375" style="67" customWidth="1"/>
    <col min="12550" max="12550" width="10.140625" style="67" customWidth="1"/>
    <col min="12551" max="12551" width="17.85546875" style="67" customWidth="1"/>
    <col min="12552" max="12552" width="14.5703125" style="67" customWidth="1"/>
    <col min="12553" max="12553" width="11.28515625" style="67" customWidth="1"/>
    <col min="12554" max="12554" width="11.5703125" style="67" customWidth="1"/>
    <col min="12555" max="12555" width="11.28515625" style="67" customWidth="1"/>
    <col min="12556" max="12800" width="9.140625" style="67"/>
    <col min="12801" max="12801" width="18" style="67" customWidth="1"/>
    <col min="12802" max="12802" width="10.5703125" style="67" customWidth="1"/>
    <col min="12803" max="12803" width="11.5703125" style="67" customWidth="1"/>
    <col min="12804" max="12804" width="15.7109375" style="67" customWidth="1"/>
    <col min="12805" max="12805" width="11.7109375" style="67" customWidth="1"/>
    <col min="12806" max="12806" width="10.140625" style="67" customWidth="1"/>
    <col min="12807" max="12807" width="17.85546875" style="67" customWidth="1"/>
    <col min="12808" max="12808" width="14.5703125" style="67" customWidth="1"/>
    <col min="12809" max="12809" width="11.28515625" style="67" customWidth="1"/>
    <col min="12810" max="12810" width="11.5703125" style="67" customWidth="1"/>
    <col min="12811" max="12811" width="11.28515625" style="67" customWidth="1"/>
    <col min="12812" max="13056" width="9.140625" style="67"/>
    <col min="13057" max="13057" width="18" style="67" customWidth="1"/>
    <col min="13058" max="13058" width="10.5703125" style="67" customWidth="1"/>
    <col min="13059" max="13059" width="11.5703125" style="67" customWidth="1"/>
    <col min="13060" max="13060" width="15.7109375" style="67" customWidth="1"/>
    <col min="13061" max="13061" width="11.7109375" style="67" customWidth="1"/>
    <col min="13062" max="13062" width="10.140625" style="67" customWidth="1"/>
    <col min="13063" max="13063" width="17.85546875" style="67" customWidth="1"/>
    <col min="13064" max="13064" width="14.5703125" style="67" customWidth="1"/>
    <col min="13065" max="13065" width="11.28515625" style="67" customWidth="1"/>
    <col min="13066" max="13066" width="11.5703125" style="67" customWidth="1"/>
    <col min="13067" max="13067" width="11.28515625" style="67" customWidth="1"/>
    <col min="13068" max="13312" width="9.140625" style="67"/>
    <col min="13313" max="13313" width="18" style="67" customWidth="1"/>
    <col min="13314" max="13314" width="10.5703125" style="67" customWidth="1"/>
    <col min="13315" max="13315" width="11.5703125" style="67" customWidth="1"/>
    <col min="13316" max="13316" width="15.7109375" style="67" customWidth="1"/>
    <col min="13317" max="13317" width="11.7109375" style="67" customWidth="1"/>
    <col min="13318" max="13318" width="10.140625" style="67" customWidth="1"/>
    <col min="13319" max="13319" width="17.85546875" style="67" customWidth="1"/>
    <col min="13320" max="13320" width="14.5703125" style="67" customWidth="1"/>
    <col min="13321" max="13321" width="11.28515625" style="67" customWidth="1"/>
    <col min="13322" max="13322" width="11.5703125" style="67" customWidth="1"/>
    <col min="13323" max="13323" width="11.28515625" style="67" customWidth="1"/>
    <col min="13324" max="13568" width="9.140625" style="67"/>
    <col min="13569" max="13569" width="18" style="67" customWidth="1"/>
    <col min="13570" max="13570" width="10.5703125" style="67" customWidth="1"/>
    <col min="13571" max="13571" width="11.5703125" style="67" customWidth="1"/>
    <col min="13572" max="13572" width="15.7109375" style="67" customWidth="1"/>
    <col min="13573" max="13573" width="11.7109375" style="67" customWidth="1"/>
    <col min="13574" max="13574" width="10.140625" style="67" customWidth="1"/>
    <col min="13575" max="13575" width="17.85546875" style="67" customWidth="1"/>
    <col min="13576" max="13576" width="14.5703125" style="67" customWidth="1"/>
    <col min="13577" max="13577" width="11.28515625" style="67" customWidth="1"/>
    <col min="13578" max="13578" width="11.5703125" style="67" customWidth="1"/>
    <col min="13579" max="13579" width="11.28515625" style="67" customWidth="1"/>
    <col min="13580" max="13824" width="9.140625" style="67"/>
    <col min="13825" max="13825" width="18" style="67" customWidth="1"/>
    <col min="13826" max="13826" width="10.5703125" style="67" customWidth="1"/>
    <col min="13827" max="13827" width="11.5703125" style="67" customWidth="1"/>
    <col min="13828" max="13828" width="15.7109375" style="67" customWidth="1"/>
    <col min="13829" max="13829" width="11.7109375" style="67" customWidth="1"/>
    <col min="13830" max="13830" width="10.140625" style="67" customWidth="1"/>
    <col min="13831" max="13831" width="17.85546875" style="67" customWidth="1"/>
    <col min="13832" max="13832" width="14.5703125" style="67" customWidth="1"/>
    <col min="13833" max="13833" width="11.28515625" style="67" customWidth="1"/>
    <col min="13834" max="13834" width="11.5703125" style="67" customWidth="1"/>
    <col min="13835" max="13835" width="11.28515625" style="67" customWidth="1"/>
    <col min="13836" max="14080" width="9.140625" style="67"/>
    <col min="14081" max="14081" width="18" style="67" customWidth="1"/>
    <col min="14082" max="14082" width="10.5703125" style="67" customWidth="1"/>
    <col min="14083" max="14083" width="11.5703125" style="67" customWidth="1"/>
    <col min="14084" max="14084" width="15.7109375" style="67" customWidth="1"/>
    <col min="14085" max="14085" width="11.7109375" style="67" customWidth="1"/>
    <col min="14086" max="14086" width="10.140625" style="67" customWidth="1"/>
    <col min="14087" max="14087" width="17.85546875" style="67" customWidth="1"/>
    <col min="14088" max="14088" width="14.5703125" style="67" customWidth="1"/>
    <col min="14089" max="14089" width="11.28515625" style="67" customWidth="1"/>
    <col min="14090" max="14090" width="11.5703125" style="67" customWidth="1"/>
    <col min="14091" max="14091" width="11.28515625" style="67" customWidth="1"/>
    <col min="14092" max="14336" width="9.140625" style="67"/>
    <col min="14337" max="14337" width="18" style="67" customWidth="1"/>
    <col min="14338" max="14338" width="10.5703125" style="67" customWidth="1"/>
    <col min="14339" max="14339" width="11.5703125" style="67" customWidth="1"/>
    <col min="14340" max="14340" width="15.7109375" style="67" customWidth="1"/>
    <col min="14341" max="14341" width="11.7109375" style="67" customWidth="1"/>
    <col min="14342" max="14342" width="10.140625" style="67" customWidth="1"/>
    <col min="14343" max="14343" width="17.85546875" style="67" customWidth="1"/>
    <col min="14344" max="14344" width="14.5703125" style="67" customWidth="1"/>
    <col min="14345" max="14345" width="11.28515625" style="67" customWidth="1"/>
    <col min="14346" max="14346" width="11.5703125" style="67" customWidth="1"/>
    <col min="14347" max="14347" width="11.28515625" style="67" customWidth="1"/>
    <col min="14348" max="14592" width="9.140625" style="67"/>
    <col min="14593" max="14593" width="18" style="67" customWidth="1"/>
    <col min="14594" max="14594" width="10.5703125" style="67" customWidth="1"/>
    <col min="14595" max="14595" width="11.5703125" style="67" customWidth="1"/>
    <col min="14596" max="14596" width="15.7109375" style="67" customWidth="1"/>
    <col min="14597" max="14597" width="11.7109375" style="67" customWidth="1"/>
    <col min="14598" max="14598" width="10.140625" style="67" customWidth="1"/>
    <col min="14599" max="14599" width="17.85546875" style="67" customWidth="1"/>
    <col min="14600" max="14600" width="14.5703125" style="67" customWidth="1"/>
    <col min="14601" max="14601" width="11.28515625" style="67" customWidth="1"/>
    <col min="14602" max="14602" width="11.5703125" style="67" customWidth="1"/>
    <col min="14603" max="14603" width="11.28515625" style="67" customWidth="1"/>
    <col min="14604" max="14848" width="9.140625" style="67"/>
    <col min="14849" max="14849" width="18" style="67" customWidth="1"/>
    <col min="14850" max="14850" width="10.5703125" style="67" customWidth="1"/>
    <col min="14851" max="14851" width="11.5703125" style="67" customWidth="1"/>
    <col min="14852" max="14852" width="15.7109375" style="67" customWidth="1"/>
    <col min="14853" max="14853" width="11.7109375" style="67" customWidth="1"/>
    <col min="14854" max="14854" width="10.140625" style="67" customWidth="1"/>
    <col min="14855" max="14855" width="17.85546875" style="67" customWidth="1"/>
    <col min="14856" max="14856" width="14.5703125" style="67" customWidth="1"/>
    <col min="14857" max="14857" width="11.28515625" style="67" customWidth="1"/>
    <col min="14858" max="14858" width="11.5703125" style="67" customWidth="1"/>
    <col min="14859" max="14859" width="11.28515625" style="67" customWidth="1"/>
    <col min="14860" max="15104" width="9.140625" style="67"/>
    <col min="15105" max="15105" width="18" style="67" customWidth="1"/>
    <col min="15106" max="15106" width="10.5703125" style="67" customWidth="1"/>
    <col min="15107" max="15107" width="11.5703125" style="67" customWidth="1"/>
    <col min="15108" max="15108" width="15.7109375" style="67" customWidth="1"/>
    <col min="15109" max="15109" width="11.7109375" style="67" customWidth="1"/>
    <col min="15110" max="15110" width="10.140625" style="67" customWidth="1"/>
    <col min="15111" max="15111" width="17.85546875" style="67" customWidth="1"/>
    <col min="15112" max="15112" width="14.5703125" style="67" customWidth="1"/>
    <col min="15113" max="15113" width="11.28515625" style="67" customWidth="1"/>
    <col min="15114" max="15114" width="11.5703125" style="67" customWidth="1"/>
    <col min="15115" max="15115" width="11.28515625" style="67" customWidth="1"/>
    <col min="15116" max="15360" width="9.140625" style="67"/>
    <col min="15361" max="15361" width="18" style="67" customWidth="1"/>
    <col min="15362" max="15362" width="10.5703125" style="67" customWidth="1"/>
    <col min="15363" max="15363" width="11.5703125" style="67" customWidth="1"/>
    <col min="15364" max="15364" width="15.7109375" style="67" customWidth="1"/>
    <col min="15365" max="15365" width="11.7109375" style="67" customWidth="1"/>
    <col min="15366" max="15366" width="10.140625" style="67" customWidth="1"/>
    <col min="15367" max="15367" width="17.85546875" style="67" customWidth="1"/>
    <col min="15368" max="15368" width="14.5703125" style="67" customWidth="1"/>
    <col min="15369" max="15369" width="11.28515625" style="67" customWidth="1"/>
    <col min="15370" max="15370" width="11.5703125" style="67" customWidth="1"/>
    <col min="15371" max="15371" width="11.28515625" style="67" customWidth="1"/>
    <col min="15372" max="15616" width="9.140625" style="67"/>
    <col min="15617" max="15617" width="18" style="67" customWidth="1"/>
    <col min="15618" max="15618" width="10.5703125" style="67" customWidth="1"/>
    <col min="15619" max="15619" width="11.5703125" style="67" customWidth="1"/>
    <col min="15620" max="15620" width="15.7109375" style="67" customWidth="1"/>
    <col min="15621" max="15621" width="11.7109375" style="67" customWidth="1"/>
    <col min="15622" max="15622" width="10.140625" style="67" customWidth="1"/>
    <col min="15623" max="15623" width="17.85546875" style="67" customWidth="1"/>
    <col min="15624" max="15624" width="14.5703125" style="67" customWidth="1"/>
    <col min="15625" max="15625" width="11.28515625" style="67" customWidth="1"/>
    <col min="15626" max="15626" width="11.5703125" style="67" customWidth="1"/>
    <col min="15627" max="15627" width="11.28515625" style="67" customWidth="1"/>
    <col min="15628" max="15872" width="9.140625" style="67"/>
    <col min="15873" max="15873" width="18" style="67" customWidth="1"/>
    <col min="15874" max="15874" width="10.5703125" style="67" customWidth="1"/>
    <col min="15875" max="15875" width="11.5703125" style="67" customWidth="1"/>
    <col min="15876" max="15876" width="15.7109375" style="67" customWidth="1"/>
    <col min="15877" max="15877" width="11.7109375" style="67" customWidth="1"/>
    <col min="15878" max="15878" width="10.140625" style="67" customWidth="1"/>
    <col min="15879" max="15879" width="17.85546875" style="67" customWidth="1"/>
    <col min="15880" max="15880" width="14.5703125" style="67" customWidth="1"/>
    <col min="15881" max="15881" width="11.28515625" style="67" customWidth="1"/>
    <col min="15882" max="15882" width="11.5703125" style="67" customWidth="1"/>
    <col min="15883" max="15883" width="11.28515625" style="67" customWidth="1"/>
    <col min="15884" max="16128" width="9.140625" style="67"/>
    <col min="16129" max="16129" width="18" style="67" customWidth="1"/>
    <col min="16130" max="16130" width="10.5703125" style="67" customWidth="1"/>
    <col min="16131" max="16131" width="11.5703125" style="67" customWidth="1"/>
    <col min="16132" max="16132" width="15.7109375" style="67" customWidth="1"/>
    <col min="16133" max="16133" width="11.7109375" style="67" customWidth="1"/>
    <col min="16134" max="16134" width="10.140625" style="67" customWidth="1"/>
    <col min="16135" max="16135" width="17.85546875" style="67" customWidth="1"/>
    <col min="16136" max="16136" width="14.5703125" style="67" customWidth="1"/>
    <col min="16137" max="16137" width="11.28515625" style="67" customWidth="1"/>
    <col min="16138" max="16138" width="11.5703125" style="67" customWidth="1"/>
    <col min="16139" max="16139" width="11.28515625" style="67" customWidth="1"/>
    <col min="16140" max="16384" width="9.140625" style="67"/>
  </cols>
  <sheetData>
    <row r="1" spans="1:11" s="61" customFormat="1" ht="47.45" customHeight="1">
      <c r="A1" s="389" t="s">
        <v>154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s="61" customFormat="1" ht="13.9" customHeight="1">
      <c r="C2" s="72"/>
      <c r="D2" s="72"/>
      <c r="E2" s="72"/>
      <c r="G2" s="72"/>
      <c r="H2" s="72"/>
      <c r="I2" s="72"/>
      <c r="J2" s="120"/>
      <c r="K2" s="61" t="s">
        <v>149</v>
      </c>
    </row>
    <row r="3" spans="1:11" s="73" customFormat="1" ht="13.9" customHeight="1">
      <c r="A3" s="394"/>
      <c r="B3" s="390" t="s">
        <v>17</v>
      </c>
      <c r="C3" s="390" t="s">
        <v>31</v>
      </c>
      <c r="D3" s="390" t="s">
        <v>150</v>
      </c>
      <c r="E3" s="390" t="s">
        <v>151</v>
      </c>
      <c r="F3" s="390" t="s">
        <v>152</v>
      </c>
      <c r="G3" s="390" t="s">
        <v>32</v>
      </c>
      <c r="H3" s="390" t="s">
        <v>20</v>
      </c>
      <c r="I3" s="390" t="s">
        <v>26</v>
      </c>
      <c r="J3" s="391" t="s">
        <v>153</v>
      </c>
      <c r="K3" s="390" t="s">
        <v>27</v>
      </c>
    </row>
    <row r="4" spans="1:11" s="74" customFormat="1" ht="13.9" customHeight="1">
      <c r="A4" s="394"/>
      <c r="B4" s="390"/>
      <c r="C4" s="390"/>
      <c r="D4" s="390"/>
      <c r="E4" s="390"/>
      <c r="F4" s="390"/>
      <c r="G4" s="390"/>
      <c r="H4" s="390"/>
      <c r="I4" s="390"/>
      <c r="J4" s="391"/>
      <c r="K4" s="390"/>
    </row>
    <row r="5" spans="1:11" s="74" customFormat="1" ht="28.15" customHeight="1">
      <c r="A5" s="394"/>
      <c r="B5" s="390"/>
      <c r="C5" s="390"/>
      <c r="D5" s="390"/>
      <c r="E5" s="390"/>
      <c r="F5" s="390"/>
      <c r="G5" s="390"/>
      <c r="H5" s="390"/>
      <c r="I5" s="390"/>
      <c r="J5" s="391"/>
      <c r="K5" s="390"/>
    </row>
    <row r="6" spans="1:11" s="393" customFormat="1" ht="13.9" customHeight="1">
      <c r="A6" s="392" t="s">
        <v>9</v>
      </c>
      <c r="B6" s="392">
        <v>1</v>
      </c>
      <c r="C6" s="392">
        <v>2</v>
      </c>
      <c r="D6" s="392">
        <v>3</v>
      </c>
      <c r="E6" s="392">
        <v>4</v>
      </c>
      <c r="F6" s="392">
        <v>5</v>
      </c>
      <c r="G6" s="392">
        <v>6</v>
      </c>
      <c r="H6" s="392">
        <v>7</v>
      </c>
      <c r="I6" s="392">
        <v>8</v>
      </c>
      <c r="J6" s="392">
        <v>9</v>
      </c>
      <c r="K6" s="392">
        <v>10</v>
      </c>
    </row>
    <row r="7" spans="1:11" s="65" customFormat="1" ht="18.75" customHeight="1">
      <c r="A7" s="395" t="s">
        <v>112</v>
      </c>
      <c r="B7" s="395">
        <v>29671</v>
      </c>
      <c r="C7" s="395">
        <v>11209</v>
      </c>
      <c r="D7" s="395">
        <v>3866</v>
      </c>
      <c r="E7" s="395">
        <v>2859</v>
      </c>
      <c r="F7" s="395">
        <v>1062</v>
      </c>
      <c r="G7" s="395">
        <v>1131</v>
      </c>
      <c r="H7" s="395">
        <v>9658</v>
      </c>
      <c r="I7" s="395">
        <v>22167</v>
      </c>
      <c r="J7" s="395">
        <v>5194</v>
      </c>
      <c r="K7" s="395">
        <v>4409</v>
      </c>
    </row>
    <row r="8" spans="1:11" ht="18.75" customHeight="1">
      <c r="A8" s="396" t="s">
        <v>53</v>
      </c>
      <c r="B8" s="179">
        <v>248</v>
      </c>
      <c r="C8" s="179">
        <v>155</v>
      </c>
      <c r="D8" s="179">
        <v>44</v>
      </c>
      <c r="E8" s="179">
        <v>30</v>
      </c>
      <c r="F8" s="179">
        <v>1</v>
      </c>
      <c r="G8" s="179">
        <v>3</v>
      </c>
      <c r="H8" s="179">
        <v>137</v>
      </c>
      <c r="I8" s="179">
        <v>166</v>
      </c>
      <c r="J8" s="179">
        <v>75</v>
      </c>
      <c r="K8" s="179">
        <v>63</v>
      </c>
    </row>
    <row r="9" spans="1:11" ht="18.75" customHeight="1">
      <c r="A9" s="396" t="s">
        <v>134</v>
      </c>
      <c r="B9" s="179">
        <v>1652</v>
      </c>
      <c r="C9" s="179">
        <v>783</v>
      </c>
      <c r="D9" s="179">
        <v>251</v>
      </c>
      <c r="E9" s="179">
        <v>190</v>
      </c>
      <c r="F9" s="179">
        <v>47</v>
      </c>
      <c r="G9" s="179">
        <v>223</v>
      </c>
      <c r="H9" s="179">
        <v>702</v>
      </c>
      <c r="I9" s="179">
        <v>1144</v>
      </c>
      <c r="J9" s="179">
        <v>355</v>
      </c>
      <c r="K9" s="179">
        <v>307</v>
      </c>
    </row>
    <row r="10" spans="1:11" ht="18.75" customHeight="1">
      <c r="A10" s="396" t="s">
        <v>55</v>
      </c>
      <c r="B10" s="179">
        <v>1203</v>
      </c>
      <c r="C10" s="179">
        <v>165</v>
      </c>
      <c r="D10" s="179">
        <v>66</v>
      </c>
      <c r="E10" s="179">
        <v>52</v>
      </c>
      <c r="F10" s="179">
        <v>9</v>
      </c>
      <c r="G10" s="179">
        <v>9</v>
      </c>
      <c r="H10" s="179">
        <v>105</v>
      </c>
      <c r="I10" s="179">
        <v>1081</v>
      </c>
      <c r="J10" s="179">
        <v>51</v>
      </c>
      <c r="K10" s="179">
        <v>36</v>
      </c>
    </row>
    <row r="11" spans="1:11" ht="18.75" customHeight="1">
      <c r="A11" s="396" t="s">
        <v>114</v>
      </c>
      <c r="B11" s="179">
        <v>1550</v>
      </c>
      <c r="C11" s="179">
        <v>285</v>
      </c>
      <c r="D11" s="179">
        <v>175</v>
      </c>
      <c r="E11" s="179">
        <v>100</v>
      </c>
      <c r="F11" s="179">
        <v>31</v>
      </c>
      <c r="G11" s="179">
        <v>31</v>
      </c>
      <c r="H11" s="179">
        <v>256</v>
      </c>
      <c r="I11" s="179">
        <v>1316</v>
      </c>
      <c r="J11" s="179">
        <v>116</v>
      </c>
      <c r="K11" s="179">
        <v>106</v>
      </c>
    </row>
    <row r="12" spans="1:11" ht="18.75" customHeight="1">
      <c r="A12" s="396" t="s">
        <v>57</v>
      </c>
      <c r="B12" s="179">
        <v>1452</v>
      </c>
      <c r="C12" s="179">
        <v>437</v>
      </c>
      <c r="D12" s="179">
        <v>229</v>
      </c>
      <c r="E12" s="179">
        <v>183</v>
      </c>
      <c r="F12" s="179">
        <v>73</v>
      </c>
      <c r="G12" s="179">
        <v>76</v>
      </c>
      <c r="H12" s="179">
        <v>407</v>
      </c>
      <c r="I12" s="179">
        <v>1119</v>
      </c>
      <c r="J12" s="179">
        <v>169</v>
      </c>
      <c r="K12" s="179">
        <v>132</v>
      </c>
    </row>
    <row r="13" spans="1:11" ht="18.75" customHeight="1">
      <c r="A13" s="396" t="s">
        <v>58</v>
      </c>
      <c r="B13" s="179">
        <v>666</v>
      </c>
      <c r="C13" s="179">
        <v>590</v>
      </c>
      <c r="D13" s="179">
        <v>186</v>
      </c>
      <c r="E13" s="179">
        <v>134</v>
      </c>
      <c r="F13" s="179">
        <v>31</v>
      </c>
      <c r="G13" s="179">
        <v>155</v>
      </c>
      <c r="H13" s="179">
        <v>555</v>
      </c>
      <c r="I13" s="179">
        <v>265</v>
      </c>
      <c r="J13" s="179">
        <v>261</v>
      </c>
      <c r="K13" s="179">
        <v>216</v>
      </c>
    </row>
    <row r="14" spans="1:11" ht="18.75" customHeight="1">
      <c r="A14" s="396" t="s">
        <v>59</v>
      </c>
      <c r="B14" s="179">
        <v>1640</v>
      </c>
      <c r="C14" s="179">
        <v>623</v>
      </c>
      <c r="D14" s="179">
        <v>197</v>
      </c>
      <c r="E14" s="179">
        <v>153</v>
      </c>
      <c r="F14" s="179">
        <v>74</v>
      </c>
      <c r="G14" s="179">
        <v>102</v>
      </c>
      <c r="H14" s="179">
        <v>573</v>
      </c>
      <c r="I14" s="179">
        <v>1109</v>
      </c>
      <c r="J14" s="179">
        <v>299</v>
      </c>
      <c r="K14" s="179">
        <v>256</v>
      </c>
    </row>
    <row r="15" spans="1:11" ht="18.75" customHeight="1">
      <c r="A15" s="396" t="s">
        <v>60</v>
      </c>
      <c r="B15" s="179">
        <v>2836</v>
      </c>
      <c r="C15" s="179">
        <v>1354</v>
      </c>
      <c r="D15" s="179">
        <v>360</v>
      </c>
      <c r="E15" s="179">
        <v>242</v>
      </c>
      <c r="F15" s="179">
        <v>90</v>
      </c>
      <c r="G15" s="179">
        <v>102</v>
      </c>
      <c r="H15" s="179">
        <v>1192</v>
      </c>
      <c r="I15" s="179">
        <v>1916</v>
      </c>
      <c r="J15" s="179">
        <v>611</v>
      </c>
      <c r="K15" s="179">
        <v>553</v>
      </c>
    </row>
    <row r="16" spans="1:11" ht="18.75" customHeight="1">
      <c r="A16" s="396" t="s">
        <v>115</v>
      </c>
      <c r="B16" s="179">
        <v>779</v>
      </c>
      <c r="C16" s="179">
        <v>374</v>
      </c>
      <c r="D16" s="179">
        <v>219</v>
      </c>
      <c r="E16" s="179">
        <v>137</v>
      </c>
      <c r="F16" s="179">
        <v>26</v>
      </c>
      <c r="G16" s="179">
        <v>77</v>
      </c>
      <c r="H16" s="179">
        <v>324</v>
      </c>
      <c r="I16" s="179">
        <v>447</v>
      </c>
      <c r="J16" s="179">
        <v>138</v>
      </c>
      <c r="K16" s="179">
        <v>116</v>
      </c>
    </row>
    <row r="17" spans="1:11" ht="18.75" customHeight="1">
      <c r="A17" s="396" t="s">
        <v>103</v>
      </c>
      <c r="B17" s="179">
        <v>741</v>
      </c>
      <c r="C17" s="179">
        <v>240</v>
      </c>
      <c r="D17" s="179">
        <v>119</v>
      </c>
      <c r="E17" s="179">
        <v>62</v>
      </c>
      <c r="F17" s="179">
        <v>9</v>
      </c>
      <c r="G17" s="179">
        <v>55</v>
      </c>
      <c r="H17" s="179">
        <v>213</v>
      </c>
      <c r="I17" s="179">
        <v>555</v>
      </c>
      <c r="J17" s="179">
        <v>113</v>
      </c>
      <c r="K17" s="179">
        <v>90</v>
      </c>
    </row>
    <row r="18" spans="1:11" ht="18.75" customHeight="1">
      <c r="A18" s="396" t="s">
        <v>63</v>
      </c>
      <c r="B18" s="179">
        <v>7150</v>
      </c>
      <c r="C18" s="179">
        <v>2489</v>
      </c>
      <c r="D18" s="179">
        <v>586</v>
      </c>
      <c r="E18" s="179">
        <v>468</v>
      </c>
      <c r="F18" s="179">
        <v>83</v>
      </c>
      <c r="G18" s="179">
        <v>9</v>
      </c>
      <c r="H18" s="179">
        <v>1927</v>
      </c>
      <c r="I18" s="179">
        <v>5809</v>
      </c>
      <c r="J18" s="179">
        <v>1277</v>
      </c>
      <c r="K18" s="179">
        <v>1099</v>
      </c>
    </row>
    <row r="19" spans="1:11" ht="18.75" customHeight="1">
      <c r="A19" s="396" t="s">
        <v>64</v>
      </c>
      <c r="B19" s="179">
        <v>152</v>
      </c>
      <c r="C19" s="179">
        <v>57</v>
      </c>
      <c r="D19" s="179">
        <v>27</v>
      </c>
      <c r="E19" s="179">
        <v>18</v>
      </c>
      <c r="F19" s="179">
        <v>5</v>
      </c>
      <c r="G19" s="179">
        <v>1</v>
      </c>
      <c r="H19" s="179">
        <v>54</v>
      </c>
      <c r="I19" s="179">
        <v>109</v>
      </c>
      <c r="J19" s="179">
        <v>23</v>
      </c>
      <c r="K19" s="179">
        <v>17</v>
      </c>
    </row>
    <row r="20" spans="1:11" ht="18.75" customHeight="1">
      <c r="A20" s="396" t="s">
        <v>65</v>
      </c>
      <c r="B20" s="179">
        <v>574</v>
      </c>
      <c r="C20" s="179">
        <v>199</v>
      </c>
      <c r="D20" s="179">
        <v>102</v>
      </c>
      <c r="E20" s="179">
        <v>68</v>
      </c>
      <c r="F20" s="179">
        <v>16</v>
      </c>
      <c r="G20" s="179">
        <v>3</v>
      </c>
      <c r="H20" s="179">
        <v>187</v>
      </c>
      <c r="I20" s="179">
        <v>342</v>
      </c>
      <c r="J20" s="179">
        <v>94</v>
      </c>
      <c r="K20" s="179">
        <v>73</v>
      </c>
    </row>
    <row r="21" spans="1:11" ht="18.75" customHeight="1">
      <c r="A21" s="396" t="s">
        <v>66</v>
      </c>
      <c r="B21" s="179">
        <v>3741</v>
      </c>
      <c r="C21" s="179">
        <v>938</v>
      </c>
      <c r="D21" s="179">
        <v>293</v>
      </c>
      <c r="E21" s="179">
        <v>194</v>
      </c>
      <c r="F21" s="179">
        <v>63</v>
      </c>
      <c r="G21" s="179">
        <v>42</v>
      </c>
      <c r="H21" s="179">
        <v>798</v>
      </c>
      <c r="I21" s="179">
        <v>3074</v>
      </c>
      <c r="J21" s="179">
        <v>415</v>
      </c>
      <c r="K21" s="179">
        <v>332</v>
      </c>
    </row>
    <row r="22" spans="1:11" ht="18.75" customHeight="1">
      <c r="A22" s="396" t="s">
        <v>67</v>
      </c>
      <c r="B22" s="179">
        <v>177</v>
      </c>
      <c r="C22" s="179">
        <v>143</v>
      </c>
      <c r="D22" s="179">
        <v>59</v>
      </c>
      <c r="E22" s="179">
        <v>45</v>
      </c>
      <c r="F22" s="179">
        <v>24</v>
      </c>
      <c r="G22" s="179">
        <v>5</v>
      </c>
      <c r="H22" s="179">
        <v>132</v>
      </c>
      <c r="I22" s="179">
        <v>81</v>
      </c>
      <c r="J22" s="179">
        <v>64</v>
      </c>
      <c r="K22" s="179">
        <v>48</v>
      </c>
    </row>
    <row r="23" spans="1:11" ht="18.75" customHeight="1">
      <c r="A23" s="396" t="s">
        <v>68</v>
      </c>
      <c r="B23" s="179">
        <v>554</v>
      </c>
      <c r="C23" s="179">
        <v>296</v>
      </c>
      <c r="D23" s="179">
        <v>123</v>
      </c>
      <c r="E23" s="179">
        <v>99</v>
      </c>
      <c r="F23" s="179">
        <v>37</v>
      </c>
      <c r="G23" s="179">
        <v>5</v>
      </c>
      <c r="H23" s="179">
        <v>263</v>
      </c>
      <c r="I23" s="179">
        <v>370</v>
      </c>
      <c r="J23" s="179">
        <v>142</v>
      </c>
      <c r="K23" s="179">
        <v>124</v>
      </c>
    </row>
    <row r="24" spans="1:11" ht="18.75" customHeight="1">
      <c r="A24" s="396" t="s">
        <v>69</v>
      </c>
      <c r="B24" s="179">
        <v>908</v>
      </c>
      <c r="C24" s="179">
        <v>809</v>
      </c>
      <c r="D24" s="179">
        <v>365</v>
      </c>
      <c r="E24" s="179">
        <v>332</v>
      </c>
      <c r="F24" s="179">
        <v>263</v>
      </c>
      <c r="G24" s="179">
        <v>160</v>
      </c>
      <c r="H24" s="179">
        <v>699</v>
      </c>
      <c r="I24" s="179">
        <v>423</v>
      </c>
      <c r="J24" s="179">
        <v>367</v>
      </c>
      <c r="K24" s="179">
        <v>326</v>
      </c>
    </row>
    <row r="25" spans="1:11" ht="18.75" customHeight="1">
      <c r="A25" s="396" t="s">
        <v>70</v>
      </c>
      <c r="B25" s="179">
        <v>2147</v>
      </c>
      <c r="C25" s="179">
        <v>590</v>
      </c>
      <c r="D25" s="179">
        <v>195</v>
      </c>
      <c r="E25" s="179">
        <v>140</v>
      </c>
      <c r="F25" s="179">
        <v>60</v>
      </c>
      <c r="G25" s="179">
        <v>44</v>
      </c>
      <c r="H25" s="179">
        <v>508</v>
      </c>
      <c r="I25" s="179">
        <v>1784</v>
      </c>
      <c r="J25" s="179">
        <v>308</v>
      </c>
      <c r="K25" s="179">
        <v>239</v>
      </c>
    </row>
    <row r="26" spans="1:11" ht="18.75" customHeight="1">
      <c r="A26" s="396" t="s">
        <v>105</v>
      </c>
      <c r="B26" s="179">
        <v>651</v>
      </c>
      <c r="C26" s="179">
        <v>170</v>
      </c>
      <c r="D26" s="179">
        <v>68</v>
      </c>
      <c r="E26" s="179">
        <v>55</v>
      </c>
      <c r="F26" s="179">
        <v>20</v>
      </c>
      <c r="G26" s="179">
        <v>9</v>
      </c>
      <c r="H26" s="179">
        <v>153</v>
      </c>
      <c r="I26" s="179">
        <v>539</v>
      </c>
      <c r="J26" s="179">
        <v>72</v>
      </c>
      <c r="K26" s="179">
        <v>61</v>
      </c>
    </row>
    <row r="27" spans="1:11" ht="18.75" customHeight="1">
      <c r="A27" s="396" t="s">
        <v>72</v>
      </c>
      <c r="B27" s="179">
        <v>424</v>
      </c>
      <c r="C27" s="179">
        <v>290</v>
      </c>
      <c r="D27" s="179">
        <v>124</v>
      </c>
      <c r="E27" s="179">
        <v>88</v>
      </c>
      <c r="F27" s="179">
        <v>55</v>
      </c>
      <c r="G27" s="179">
        <v>3</v>
      </c>
      <c r="H27" s="179">
        <v>267</v>
      </c>
      <c r="I27" s="179">
        <v>216</v>
      </c>
      <c r="J27" s="179">
        <v>135</v>
      </c>
      <c r="K27" s="179">
        <v>118</v>
      </c>
    </row>
    <row r="28" spans="1:11" ht="18.75" customHeight="1">
      <c r="A28" s="396" t="s">
        <v>73</v>
      </c>
      <c r="B28" s="179">
        <v>426</v>
      </c>
      <c r="C28" s="179">
        <v>222</v>
      </c>
      <c r="D28" s="179">
        <v>78</v>
      </c>
      <c r="E28" s="179">
        <v>69</v>
      </c>
      <c r="F28" s="179">
        <v>45</v>
      </c>
      <c r="G28" s="179">
        <v>17</v>
      </c>
      <c r="H28" s="179">
        <v>206</v>
      </c>
      <c r="I28" s="179">
        <v>302</v>
      </c>
      <c r="J28" s="179">
        <v>109</v>
      </c>
      <c r="K28" s="179">
        <v>97</v>
      </c>
    </row>
    <row r="29" spans="1:11" ht="13.9" customHeight="1">
      <c r="H29" s="75"/>
      <c r="I29" s="7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zoomScaleSheetLayoutView="80" workbookViewId="0">
      <selection activeCell="C5" sqref="C5:C6"/>
    </sheetView>
  </sheetViews>
  <sheetFormatPr defaultColWidth="8" defaultRowHeight="12.75"/>
  <cols>
    <col min="1" max="1" width="57.42578125" style="102" customWidth="1"/>
    <col min="2" max="2" width="15.42578125" style="26" customWidth="1"/>
    <col min="3" max="3" width="16" style="26" customWidth="1"/>
    <col min="4" max="4" width="8.7109375" style="102" customWidth="1"/>
    <col min="5" max="5" width="9.7109375" style="102" customWidth="1"/>
    <col min="6" max="7" width="13.7109375" style="102" customWidth="1"/>
    <col min="8" max="8" width="8.85546875" style="102" customWidth="1"/>
    <col min="9" max="10" width="10.85546875" style="102" customWidth="1"/>
    <col min="11" max="11" width="11.28515625" style="102" customWidth="1"/>
    <col min="12" max="16384" width="8" style="102"/>
  </cols>
  <sheetData>
    <row r="1" spans="1:16" ht="27" customHeight="1">
      <c r="A1" s="321" t="s">
        <v>118</v>
      </c>
      <c r="B1" s="321"/>
      <c r="C1" s="321"/>
      <c r="D1" s="321"/>
      <c r="E1" s="321"/>
      <c r="F1" s="321"/>
      <c r="G1" s="321"/>
      <c r="H1" s="321"/>
      <c r="I1" s="321"/>
      <c r="J1" s="185"/>
    </row>
    <row r="2" spans="1:16" ht="23.25" customHeight="1">
      <c r="A2" s="322" t="s">
        <v>40</v>
      </c>
      <c r="B2" s="321"/>
      <c r="C2" s="321"/>
      <c r="D2" s="321"/>
      <c r="E2" s="321"/>
      <c r="F2" s="321"/>
      <c r="G2" s="321"/>
      <c r="H2" s="321"/>
      <c r="I2" s="321"/>
      <c r="J2" s="185"/>
    </row>
    <row r="3" spans="1:16" ht="13.5" customHeight="1">
      <c r="A3" s="323"/>
      <c r="B3" s="323"/>
      <c r="C3" s="323"/>
      <c r="D3" s="323"/>
      <c r="E3" s="323"/>
    </row>
    <row r="4" spans="1:16" s="93" customFormat="1" ht="30.75" customHeight="1">
      <c r="A4" s="313" t="s">
        <v>0</v>
      </c>
      <c r="B4" s="325" t="s">
        <v>41</v>
      </c>
      <c r="C4" s="326"/>
      <c r="D4" s="326"/>
      <c r="E4" s="327"/>
      <c r="F4" s="325" t="s">
        <v>42</v>
      </c>
      <c r="G4" s="326"/>
      <c r="H4" s="326"/>
      <c r="I4" s="327"/>
      <c r="J4" s="110"/>
    </row>
    <row r="5" spans="1:16" s="93" customFormat="1" ht="23.25" customHeight="1">
      <c r="A5" s="324"/>
      <c r="B5" s="237" t="s">
        <v>119</v>
      </c>
      <c r="C5" s="237" t="s">
        <v>120</v>
      </c>
      <c r="D5" s="315" t="s">
        <v>2</v>
      </c>
      <c r="E5" s="316"/>
      <c r="F5" s="237" t="s">
        <v>119</v>
      </c>
      <c r="G5" s="237" t="s">
        <v>120</v>
      </c>
      <c r="H5" s="315" t="s">
        <v>2</v>
      </c>
      <c r="I5" s="316"/>
      <c r="J5" s="121"/>
    </row>
    <row r="6" spans="1:16" s="93" customFormat="1" ht="36.75" customHeight="1">
      <c r="A6" s="314"/>
      <c r="B6" s="238"/>
      <c r="C6" s="238"/>
      <c r="D6" s="231" t="s">
        <v>3</v>
      </c>
      <c r="E6" s="232" t="s">
        <v>92</v>
      </c>
      <c r="F6" s="238"/>
      <c r="G6" s="238"/>
      <c r="H6" s="231" t="s">
        <v>3</v>
      </c>
      <c r="I6" s="232" t="s">
        <v>92</v>
      </c>
      <c r="J6" s="122"/>
    </row>
    <row r="7" spans="1:16" s="103" customFormat="1" ht="15.75" customHeight="1">
      <c r="A7" s="134" t="s">
        <v>9</v>
      </c>
      <c r="B7" s="134">
        <v>1</v>
      </c>
      <c r="C7" s="134">
        <v>2</v>
      </c>
      <c r="D7" s="134">
        <v>3</v>
      </c>
      <c r="E7" s="134">
        <v>4</v>
      </c>
      <c r="F7" s="134">
        <v>5</v>
      </c>
      <c r="G7" s="134">
        <v>6</v>
      </c>
      <c r="H7" s="134">
        <v>7</v>
      </c>
      <c r="I7" s="134">
        <v>8</v>
      </c>
      <c r="J7" s="233"/>
    </row>
    <row r="8" spans="1:16" s="103" customFormat="1" ht="37.9" customHeight="1">
      <c r="A8" s="104" t="s">
        <v>121</v>
      </c>
      <c r="B8" s="190">
        <f>'[8]15'!B8</f>
        <v>50648</v>
      </c>
      <c r="C8" s="190">
        <f>'[8]15'!C8</f>
        <v>48333</v>
      </c>
      <c r="D8" s="111">
        <f>'[8]15'!D8</f>
        <v>95.429237087347971</v>
      </c>
      <c r="E8" s="234">
        <f>C8-B8</f>
        <v>-2315</v>
      </c>
      <c r="F8" s="190">
        <f>'[8]16'!B8</f>
        <v>10858</v>
      </c>
      <c r="G8" s="190">
        <f>'[8]16'!C8</f>
        <v>16423</v>
      </c>
      <c r="H8" s="111">
        <f>'[8]16'!D8</f>
        <v>151.25253269478725</v>
      </c>
      <c r="I8" s="234">
        <v>68.399999999999977</v>
      </c>
      <c r="J8" s="112"/>
      <c r="K8" s="36"/>
      <c r="O8" s="113"/>
      <c r="P8" s="113"/>
    </row>
    <row r="9" spans="1:16" s="93" customFormat="1" ht="37.9" customHeight="1">
      <c r="A9" s="104" t="s">
        <v>122</v>
      </c>
      <c r="B9" s="190">
        <f>'[8]15'!E8</f>
        <v>20691</v>
      </c>
      <c r="C9" s="190">
        <f>'[8]15'!F8</f>
        <v>20428</v>
      </c>
      <c r="D9" s="111">
        <f>'[8]15'!G8</f>
        <v>98.728915953796331</v>
      </c>
      <c r="E9" s="234">
        <f t="shared" ref="E9:E13" si="0">C9-B9</f>
        <v>-263</v>
      </c>
      <c r="F9" s="190">
        <f>'[8]16'!E8</f>
        <v>4826</v>
      </c>
      <c r="G9" s="190">
        <f>'[8]16'!F8</f>
        <v>7497</v>
      </c>
      <c r="H9" s="111">
        <f>'[8]16'!G8</f>
        <v>155.34604227103191</v>
      </c>
      <c r="I9" s="234">
        <v>44.300000000000011</v>
      </c>
      <c r="J9" s="112"/>
      <c r="K9" s="36"/>
      <c r="O9" s="113"/>
      <c r="P9" s="113"/>
    </row>
    <row r="10" spans="1:16" s="93" customFormat="1" ht="45" customHeight="1">
      <c r="A10" s="105" t="s">
        <v>123</v>
      </c>
      <c r="B10" s="190">
        <f>'[8]15'!H8</f>
        <v>5797</v>
      </c>
      <c r="C10" s="190">
        <f>'[8]15'!I8</f>
        <v>5406</v>
      </c>
      <c r="D10" s="111">
        <f>'[8]15'!J8</f>
        <v>93.255131964809379</v>
      </c>
      <c r="E10" s="234">
        <f t="shared" si="0"/>
        <v>-391</v>
      </c>
      <c r="F10" s="190">
        <f>'[8]16'!H8</f>
        <v>1733</v>
      </c>
      <c r="G10" s="190">
        <f>'[8]16'!I8</f>
        <v>2518</v>
      </c>
      <c r="H10" s="111">
        <f>'[8]16'!J8</f>
        <v>145.29717253317946</v>
      </c>
      <c r="I10" s="234">
        <v>-6.2999999999999989</v>
      </c>
      <c r="J10" s="112"/>
      <c r="K10" s="36"/>
      <c r="O10" s="113"/>
      <c r="P10" s="113"/>
    </row>
    <row r="11" spans="1:16" s="93" customFormat="1" ht="37.9" customHeight="1">
      <c r="A11" s="104" t="s">
        <v>124</v>
      </c>
      <c r="B11" s="190">
        <f>'[8]15'!K8</f>
        <v>1768</v>
      </c>
      <c r="C11" s="190">
        <f>'[8]15'!L8</f>
        <v>1340</v>
      </c>
      <c r="D11" s="111">
        <f>'[8]15'!M8</f>
        <v>75.791855203619903</v>
      </c>
      <c r="E11" s="234">
        <f t="shared" si="0"/>
        <v>-428</v>
      </c>
      <c r="F11" s="190">
        <f>'[8]16'!K8</f>
        <v>823</v>
      </c>
      <c r="G11" s="190">
        <f>'[8]16'!L8</f>
        <v>1062</v>
      </c>
      <c r="H11" s="111">
        <f>'[8]16'!M8</f>
        <v>129.04009720534631</v>
      </c>
      <c r="I11" s="234">
        <v>-2.7</v>
      </c>
      <c r="J11" s="112"/>
      <c r="K11" s="36"/>
      <c r="O11" s="113"/>
      <c r="P11" s="113"/>
    </row>
    <row r="12" spans="1:16" s="93" customFormat="1" ht="45.75" customHeight="1">
      <c r="A12" s="104" t="s">
        <v>43</v>
      </c>
      <c r="B12" s="190">
        <f>'[8]15'!N8</f>
        <v>2671</v>
      </c>
      <c r="C12" s="190">
        <f>'[8]15'!O8</f>
        <v>1763</v>
      </c>
      <c r="D12" s="111">
        <f>'[8]15'!P8</f>
        <v>66.00524148259079</v>
      </c>
      <c r="E12" s="234">
        <f t="shared" si="0"/>
        <v>-908</v>
      </c>
      <c r="F12" s="190">
        <f>'[8]16'!N8</f>
        <v>1036</v>
      </c>
      <c r="G12" s="190">
        <f>'[8]16'!O8</f>
        <v>909</v>
      </c>
      <c r="H12" s="111">
        <f>'[8]16'!P8</f>
        <v>87.74131274131274</v>
      </c>
      <c r="I12" s="234">
        <v>-2.8000000000000003</v>
      </c>
      <c r="J12" s="112"/>
      <c r="K12" s="36"/>
      <c r="O12" s="113"/>
      <c r="P12" s="113"/>
    </row>
    <row r="13" spans="1:16" s="93" customFormat="1" ht="49.5" customHeight="1">
      <c r="A13" s="104" t="s">
        <v>125</v>
      </c>
      <c r="B13" s="190">
        <f>'[8]15'!Q8</f>
        <v>15955</v>
      </c>
      <c r="C13" s="190">
        <f>'[8]15'!R8</f>
        <v>17264</v>
      </c>
      <c r="D13" s="111">
        <f>'[8]15'!S8</f>
        <v>108.204324663115</v>
      </c>
      <c r="E13" s="234">
        <f t="shared" si="0"/>
        <v>1309</v>
      </c>
      <c r="F13" s="190">
        <f>'[8]16'!Q8</f>
        <v>3777</v>
      </c>
      <c r="G13" s="190">
        <f>'[8]16'!R8</f>
        <v>6593</v>
      </c>
      <c r="H13" s="111">
        <f>'[8]16'!S8</f>
        <v>174.55652634365899</v>
      </c>
      <c r="I13" s="234">
        <v>-17.799999999999997</v>
      </c>
      <c r="J13" s="112"/>
      <c r="K13" s="36"/>
      <c r="O13" s="113"/>
      <c r="P13" s="113"/>
    </row>
    <row r="14" spans="1:16" s="93" customFormat="1" ht="12.75" customHeight="1">
      <c r="A14" s="317" t="s">
        <v>15</v>
      </c>
      <c r="B14" s="318"/>
      <c r="C14" s="318"/>
      <c r="D14" s="318"/>
      <c r="E14" s="318"/>
      <c r="F14" s="318"/>
      <c r="G14" s="318"/>
      <c r="H14" s="318"/>
      <c r="I14" s="318"/>
      <c r="J14" s="123"/>
      <c r="K14" s="36"/>
    </row>
    <row r="15" spans="1:16" s="93" customFormat="1" ht="18" customHeight="1">
      <c r="A15" s="319"/>
      <c r="B15" s="320"/>
      <c r="C15" s="320"/>
      <c r="D15" s="320"/>
      <c r="E15" s="320"/>
      <c r="F15" s="320"/>
      <c r="G15" s="320"/>
      <c r="H15" s="320"/>
      <c r="I15" s="320"/>
      <c r="J15" s="123"/>
      <c r="K15" s="36"/>
    </row>
    <row r="16" spans="1:16" s="93" customFormat="1" ht="27" customHeight="1">
      <c r="A16" s="313" t="s">
        <v>0</v>
      </c>
      <c r="B16" s="313" t="s">
        <v>79</v>
      </c>
      <c r="C16" s="313" t="s">
        <v>78</v>
      </c>
      <c r="D16" s="315" t="s">
        <v>2</v>
      </c>
      <c r="E16" s="316"/>
      <c r="F16" s="313" t="s">
        <v>126</v>
      </c>
      <c r="G16" s="313" t="s">
        <v>127</v>
      </c>
      <c r="H16" s="315" t="s">
        <v>2</v>
      </c>
      <c r="I16" s="316"/>
      <c r="J16" s="121"/>
      <c r="K16" s="36"/>
    </row>
    <row r="17" spans="1:11" ht="30" customHeight="1">
      <c r="A17" s="314"/>
      <c r="B17" s="314"/>
      <c r="C17" s="314"/>
      <c r="D17" s="235" t="s">
        <v>3</v>
      </c>
      <c r="E17" s="232" t="s">
        <v>99</v>
      </c>
      <c r="F17" s="314"/>
      <c r="G17" s="314"/>
      <c r="H17" s="235" t="s">
        <v>3</v>
      </c>
      <c r="I17" s="232" t="s">
        <v>109</v>
      </c>
      <c r="J17" s="122"/>
      <c r="K17" s="114"/>
    </row>
    <row r="18" spans="1:11" ht="28.9" customHeight="1">
      <c r="A18" s="104" t="s">
        <v>121</v>
      </c>
      <c r="B18" s="190">
        <f>'[8]15'!T8</f>
        <v>41999</v>
      </c>
      <c r="C18" s="190">
        <f>'[8]15'!U8</f>
        <v>36248</v>
      </c>
      <c r="D18" s="106">
        <f>'[8]15'!V8</f>
        <v>86.306816828972117</v>
      </c>
      <c r="E18" s="234">
        <v>81.299999999999955</v>
      </c>
      <c r="F18" s="190">
        <f>'[8]16'!T8</f>
        <v>8515</v>
      </c>
      <c r="G18" s="190">
        <f>'[8]16'!U8</f>
        <v>11518</v>
      </c>
      <c r="H18" s="106">
        <f>'[8]16'!V8</f>
        <v>135.26717557251908</v>
      </c>
      <c r="I18" s="234">
        <v>72</v>
      </c>
      <c r="J18" s="115"/>
      <c r="K18" s="114"/>
    </row>
    <row r="19" spans="1:11" ht="31.5" customHeight="1">
      <c r="A19" s="124" t="s">
        <v>122</v>
      </c>
      <c r="B19" s="190">
        <f>'[8]15'!W8</f>
        <v>15071</v>
      </c>
      <c r="C19" s="190">
        <f>'[8]15'!X8</f>
        <v>10212</v>
      </c>
      <c r="D19" s="106">
        <f>'[8]15'!Y8</f>
        <v>67.759272775529169</v>
      </c>
      <c r="E19" s="234">
        <v>73.5</v>
      </c>
      <c r="F19" s="190">
        <f>'[8]16'!W8</f>
        <v>3141</v>
      </c>
      <c r="G19" s="190">
        <f>'[8]16'!X8</f>
        <v>3694</v>
      </c>
      <c r="H19" s="106">
        <f>'[8]16'!Y8</f>
        <v>117.60585800700414</v>
      </c>
      <c r="I19" s="234">
        <v>41.299999999999983</v>
      </c>
      <c r="J19" s="115"/>
      <c r="K19" s="114"/>
    </row>
    <row r="20" spans="1:11" ht="38.25" customHeight="1">
      <c r="A20" s="124" t="s">
        <v>128</v>
      </c>
      <c r="B20" s="190">
        <f>'[8]15'!Z8</f>
        <v>12542</v>
      </c>
      <c r="C20" s="190">
        <f>'[8]15'!AA8</f>
        <v>8605</v>
      </c>
      <c r="D20" s="106">
        <f>'[8]15'!AB8</f>
        <v>68.609472173497053</v>
      </c>
      <c r="E20" s="234">
        <v>63.399999999999977</v>
      </c>
      <c r="F20" s="190">
        <f>'[8]16'!Z8</f>
        <v>2644</v>
      </c>
      <c r="G20" s="190">
        <f>'[8]16'!AA8</f>
        <v>3118</v>
      </c>
      <c r="H20" s="106">
        <f>'[8]16'!AB8</f>
        <v>117.92738275340393</v>
      </c>
      <c r="I20" s="234">
        <v>36</v>
      </c>
      <c r="J20" s="116"/>
      <c r="K20" s="114"/>
    </row>
    <row r="21" spans="1:11" ht="20.25">
      <c r="C21" s="27"/>
      <c r="K21" s="114"/>
    </row>
    <row r="22" spans="1:11">
      <c r="K22" s="2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B2" sqref="B2:M2"/>
    </sheetView>
  </sheetViews>
  <sheetFormatPr defaultColWidth="9.140625" defaultRowHeight="15.75"/>
  <cols>
    <col min="1" max="1" width="24.42578125" style="92" bestFit="1" customWidth="1"/>
    <col min="2" max="3" width="10.85546875" style="90" customWidth="1"/>
    <col min="4" max="4" width="8.28515625" style="90" customWidth="1"/>
    <col min="5" max="6" width="9.28515625" style="90" customWidth="1"/>
    <col min="7" max="7" width="8.5703125" style="90" bestFit="1" customWidth="1"/>
    <col min="8" max="9" width="9.28515625" style="90" customWidth="1"/>
    <col min="10" max="10" width="7" style="90" customWidth="1"/>
    <col min="11" max="12" width="9.28515625" style="90" customWidth="1"/>
    <col min="13" max="13" width="7.42578125" style="90" customWidth="1"/>
    <col min="14" max="15" width="9.28515625" style="90" customWidth="1"/>
    <col min="16" max="16" width="7.85546875" style="90" customWidth="1"/>
    <col min="17" max="18" width="9.28515625" style="90" customWidth="1"/>
    <col min="19" max="19" width="7.85546875" style="90" customWidth="1"/>
    <col min="20" max="21" width="9.28515625" style="90" customWidth="1"/>
    <col min="22" max="22" width="7.85546875" style="90" customWidth="1"/>
    <col min="23" max="24" width="9.28515625" style="90" customWidth="1"/>
    <col min="25" max="25" width="7.85546875" style="90" customWidth="1"/>
    <col min="26" max="27" width="9.28515625" style="91" customWidth="1"/>
    <col min="28" max="28" width="7.85546875" style="91" customWidth="1"/>
    <col min="29" max="16384" width="9.140625" style="91"/>
  </cols>
  <sheetData>
    <row r="1" spans="1:32" s="80" customFormat="1" ht="20.45" customHeight="1">
      <c r="A1" s="77"/>
      <c r="B1" s="332" t="s">
        <v>116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78"/>
      <c r="O1" s="78"/>
      <c r="P1" s="78"/>
      <c r="Q1" s="78"/>
      <c r="R1" s="78"/>
      <c r="S1" s="78"/>
      <c r="T1" s="78"/>
      <c r="U1" s="78"/>
      <c r="V1" s="78"/>
      <c r="W1" s="79"/>
      <c r="X1" s="79"/>
      <c r="Y1" s="78"/>
      <c r="AB1" s="94" t="s">
        <v>33</v>
      </c>
    </row>
    <row r="2" spans="1:32" s="80" customFormat="1" ht="20.45" customHeight="1">
      <c r="B2" s="332" t="s">
        <v>117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81"/>
      <c r="O2" s="81"/>
      <c r="P2" s="81"/>
      <c r="Q2" s="81"/>
      <c r="R2" s="81"/>
      <c r="S2" s="81"/>
      <c r="T2" s="81"/>
      <c r="U2" s="81"/>
      <c r="V2" s="81"/>
      <c r="W2" s="82"/>
      <c r="X2" s="82"/>
      <c r="Y2" s="81"/>
    </row>
    <row r="3" spans="1:32" s="80" customFormat="1" ht="15" customHeight="1" thickBo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62" t="s">
        <v>16</v>
      </c>
      <c r="N3" s="197"/>
      <c r="O3" s="197"/>
      <c r="P3" s="197"/>
      <c r="Q3" s="197"/>
      <c r="R3" s="197"/>
      <c r="S3" s="199"/>
      <c r="T3" s="197"/>
      <c r="U3" s="197"/>
      <c r="V3" s="197"/>
      <c r="W3" s="198"/>
      <c r="X3" s="200"/>
      <c r="Y3" s="199"/>
      <c r="AB3" s="62" t="s">
        <v>16</v>
      </c>
    </row>
    <row r="4" spans="1:32" s="85" customFormat="1" ht="21.6" customHeight="1">
      <c r="A4" s="397"/>
      <c r="B4" s="334" t="s">
        <v>17</v>
      </c>
      <c r="C4" s="334"/>
      <c r="D4" s="335"/>
      <c r="E4" s="334" t="s">
        <v>34</v>
      </c>
      <c r="F4" s="334"/>
      <c r="G4" s="334"/>
      <c r="H4" s="339" t="s">
        <v>35</v>
      </c>
      <c r="I4" s="340"/>
      <c r="J4" s="341"/>
      <c r="K4" s="334" t="s">
        <v>25</v>
      </c>
      <c r="L4" s="334"/>
      <c r="M4" s="334"/>
      <c r="N4" s="333" t="s">
        <v>32</v>
      </c>
      <c r="O4" s="334"/>
      <c r="P4" s="335"/>
      <c r="Q4" s="334" t="s">
        <v>20</v>
      </c>
      <c r="R4" s="334"/>
      <c r="S4" s="334"/>
      <c r="T4" s="333" t="s">
        <v>26</v>
      </c>
      <c r="U4" s="334"/>
      <c r="V4" s="335"/>
      <c r="W4" s="333" t="s">
        <v>28</v>
      </c>
      <c r="X4" s="334"/>
      <c r="Y4" s="335"/>
      <c r="Z4" s="328" t="s">
        <v>27</v>
      </c>
      <c r="AA4" s="328"/>
      <c r="AB4" s="329"/>
      <c r="AC4" s="83"/>
      <c r="AD4" s="84"/>
      <c r="AE4" s="84"/>
      <c r="AF4" s="84"/>
    </row>
    <row r="5" spans="1:32" s="86" customFormat="1" ht="36.75" customHeight="1">
      <c r="A5" s="398"/>
      <c r="B5" s="337"/>
      <c r="C5" s="337"/>
      <c r="D5" s="338"/>
      <c r="E5" s="337"/>
      <c r="F5" s="337"/>
      <c r="G5" s="337"/>
      <c r="H5" s="342"/>
      <c r="I5" s="343"/>
      <c r="J5" s="344"/>
      <c r="K5" s="337"/>
      <c r="L5" s="337"/>
      <c r="M5" s="337"/>
      <c r="N5" s="336"/>
      <c r="O5" s="337"/>
      <c r="P5" s="338"/>
      <c r="Q5" s="337"/>
      <c r="R5" s="337"/>
      <c r="S5" s="337"/>
      <c r="T5" s="336"/>
      <c r="U5" s="337"/>
      <c r="V5" s="338"/>
      <c r="W5" s="336"/>
      <c r="X5" s="337"/>
      <c r="Y5" s="338"/>
      <c r="Z5" s="330"/>
      <c r="AA5" s="330"/>
      <c r="AB5" s="331"/>
      <c r="AC5" s="83"/>
      <c r="AD5" s="84"/>
      <c r="AE5" s="84"/>
      <c r="AF5" s="84"/>
    </row>
    <row r="6" spans="1:32" s="87" customFormat="1" ht="25.15" customHeight="1">
      <c r="A6" s="399"/>
      <c r="B6" s="201" t="s">
        <v>1</v>
      </c>
      <c r="C6" s="95" t="s">
        <v>50</v>
      </c>
      <c r="D6" s="202" t="s">
        <v>3</v>
      </c>
      <c r="E6" s="201" t="s">
        <v>1</v>
      </c>
      <c r="F6" s="95" t="s">
        <v>50</v>
      </c>
      <c r="G6" s="203" t="s">
        <v>3</v>
      </c>
      <c r="H6" s="204" t="s">
        <v>1</v>
      </c>
      <c r="I6" s="95" t="s">
        <v>50</v>
      </c>
      <c r="J6" s="202" t="s">
        <v>3</v>
      </c>
      <c r="K6" s="201" t="s">
        <v>1</v>
      </c>
      <c r="L6" s="95" t="s">
        <v>50</v>
      </c>
      <c r="M6" s="203" t="s">
        <v>3</v>
      </c>
      <c r="N6" s="204" t="s">
        <v>1</v>
      </c>
      <c r="O6" s="95" t="s">
        <v>50</v>
      </c>
      <c r="P6" s="202" t="s">
        <v>3</v>
      </c>
      <c r="Q6" s="201" t="s">
        <v>1</v>
      </c>
      <c r="R6" s="95" t="s">
        <v>50</v>
      </c>
      <c r="S6" s="203" t="s">
        <v>3</v>
      </c>
      <c r="T6" s="204" t="s">
        <v>1</v>
      </c>
      <c r="U6" s="95" t="s">
        <v>50</v>
      </c>
      <c r="V6" s="202" t="s">
        <v>3</v>
      </c>
      <c r="W6" s="204" t="s">
        <v>1</v>
      </c>
      <c r="X6" s="95" t="s">
        <v>50</v>
      </c>
      <c r="Y6" s="202" t="s">
        <v>3</v>
      </c>
      <c r="Z6" s="201" t="s">
        <v>1</v>
      </c>
      <c r="AA6" s="95" t="s">
        <v>50</v>
      </c>
      <c r="AB6" s="202" t="s">
        <v>3</v>
      </c>
      <c r="AC6" s="96"/>
      <c r="AD6" s="97"/>
      <c r="AE6" s="97"/>
      <c r="AF6" s="97"/>
    </row>
    <row r="7" spans="1:32" s="215" customFormat="1" ht="12.75" customHeight="1" thickBot="1">
      <c r="A7" s="206" t="s">
        <v>9</v>
      </c>
      <c r="B7" s="207">
        <v>1</v>
      </c>
      <c r="C7" s="208">
        <v>2</v>
      </c>
      <c r="D7" s="209">
        <v>3</v>
      </c>
      <c r="E7" s="207">
        <v>4</v>
      </c>
      <c r="F7" s="208">
        <v>5</v>
      </c>
      <c r="G7" s="210">
        <v>6</v>
      </c>
      <c r="H7" s="211">
        <v>7</v>
      </c>
      <c r="I7" s="208">
        <v>8</v>
      </c>
      <c r="J7" s="209">
        <v>9</v>
      </c>
      <c r="K7" s="207">
        <v>13</v>
      </c>
      <c r="L7" s="208">
        <v>14</v>
      </c>
      <c r="M7" s="210">
        <v>15</v>
      </c>
      <c r="N7" s="211">
        <v>16</v>
      </c>
      <c r="O7" s="208">
        <v>17</v>
      </c>
      <c r="P7" s="209">
        <v>18</v>
      </c>
      <c r="Q7" s="207">
        <v>19</v>
      </c>
      <c r="R7" s="208">
        <v>20</v>
      </c>
      <c r="S7" s="210">
        <v>21</v>
      </c>
      <c r="T7" s="211">
        <v>22</v>
      </c>
      <c r="U7" s="208">
        <v>23</v>
      </c>
      <c r="V7" s="209">
        <v>24</v>
      </c>
      <c r="W7" s="211">
        <v>25</v>
      </c>
      <c r="X7" s="208">
        <v>26</v>
      </c>
      <c r="Y7" s="209">
        <v>27</v>
      </c>
      <c r="Z7" s="207">
        <v>28</v>
      </c>
      <c r="AA7" s="208">
        <v>29</v>
      </c>
      <c r="AB7" s="209">
        <v>30</v>
      </c>
      <c r="AC7" s="213"/>
      <c r="AD7" s="214"/>
      <c r="AE7" s="214"/>
      <c r="AF7" s="214"/>
    </row>
    <row r="8" spans="1:32" s="90" customFormat="1" ht="27" customHeight="1" thickBot="1">
      <c r="A8" s="152" t="s">
        <v>112</v>
      </c>
      <c r="B8" s="153">
        <f>SUM(B9:B29)</f>
        <v>50648</v>
      </c>
      <c r="C8" s="153">
        <f>SUM(C9:C29)</f>
        <v>48333</v>
      </c>
      <c r="D8" s="154">
        <f>C8/B8*100</f>
        <v>95.429237087347971</v>
      </c>
      <c r="E8" s="153">
        <f>SUM(E9:E29)</f>
        <v>20691</v>
      </c>
      <c r="F8" s="153">
        <f>SUM(F9:F29)</f>
        <v>20428</v>
      </c>
      <c r="G8" s="154">
        <f>F8/E8*100</f>
        <v>98.728915953796331</v>
      </c>
      <c r="H8" s="155">
        <f>SUM(H9:H29)</f>
        <v>5797</v>
      </c>
      <c r="I8" s="153">
        <f>SUM(I9:I29)</f>
        <v>5406</v>
      </c>
      <c r="J8" s="154">
        <f>I8/H8*100</f>
        <v>93.255131964809379</v>
      </c>
      <c r="K8" s="153">
        <f>SUM(K9:K29)</f>
        <v>1768</v>
      </c>
      <c r="L8" s="153">
        <f>SUM(L9:L29)</f>
        <v>1340</v>
      </c>
      <c r="M8" s="154">
        <f>L8/K8*100</f>
        <v>75.791855203619903</v>
      </c>
      <c r="N8" s="155">
        <f>SUM(N9:N29)</f>
        <v>2671</v>
      </c>
      <c r="O8" s="153">
        <f>SUM(O9:O29)</f>
        <v>1763</v>
      </c>
      <c r="P8" s="154">
        <f>O8/N8*100</f>
        <v>66.00524148259079</v>
      </c>
      <c r="Q8" s="153">
        <f>SUM(Q9:Q29)</f>
        <v>15955</v>
      </c>
      <c r="R8" s="153">
        <f>SUM(R9:R29)</f>
        <v>17264</v>
      </c>
      <c r="S8" s="154">
        <f>R8/Q8*100</f>
        <v>108.204324663115</v>
      </c>
      <c r="T8" s="155">
        <f>SUM(T9:T29)</f>
        <v>41999</v>
      </c>
      <c r="U8" s="153">
        <f>SUM(U9:U29)</f>
        <v>36248</v>
      </c>
      <c r="V8" s="154">
        <f>U8/T8*100</f>
        <v>86.306816828972117</v>
      </c>
      <c r="W8" s="155">
        <f>SUM(W9:W29)</f>
        <v>15071</v>
      </c>
      <c r="X8" s="153">
        <f>SUM(X9:X29)</f>
        <v>10212</v>
      </c>
      <c r="Y8" s="154">
        <f>X8/W8*100</f>
        <v>67.759272775529169</v>
      </c>
      <c r="Z8" s="153">
        <f>SUM(Z9:Z29)</f>
        <v>12542</v>
      </c>
      <c r="AA8" s="153">
        <f>SUM(AA9:AA29)</f>
        <v>8605</v>
      </c>
      <c r="AB8" s="154">
        <f>AA8/Z8*100</f>
        <v>68.609472173497053</v>
      </c>
      <c r="AC8" s="88"/>
      <c r="AD8" s="89"/>
      <c r="AE8" s="89"/>
      <c r="AF8" s="89"/>
    </row>
    <row r="9" spans="1:32" s="90" customFormat="1" ht="16.149999999999999" customHeight="1">
      <c r="A9" s="216" t="s">
        <v>53</v>
      </c>
      <c r="B9" s="217">
        <v>424</v>
      </c>
      <c r="C9" s="218">
        <v>439</v>
      </c>
      <c r="D9" s="159">
        <f t="shared" ref="D9:D29" si="0">C9/B9*100</f>
        <v>103.53773584905662</v>
      </c>
      <c r="E9" s="217">
        <v>237</v>
      </c>
      <c r="F9" s="218">
        <v>272</v>
      </c>
      <c r="G9" s="159">
        <f t="shared" ref="G9:G29" si="1">F9/E9*100</f>
        <v>114.76793248945147</v>
      </c>
      <c r="H9" s="219">
        <v>90</v>
      </c>
      <c r="I9" s="218">
        <v>58</v>
      </c>
      <c r="J9" s="159">
        <f t="shared" ref="J9:J29" si="2">I9/H9*100</f>
        <v>64.444444444444443</v>
      </c>
      <c r="K9" s="217">
        <v>8</v>
      </c>
      <c r="L9" s="218">
        <v>3</v>
      </c>
      <c r="M9" s="159">
        <f t="shared" ref="M9:M29" si="3">L9/K9*100</f>
        <v>37.5</v>
      </c>
      <c r="N9" s="219">
        <v>29</v>
      </c>
      <c r="O9" s="218">
        <v>12</v>
      </c>
      <c r="P9" s="159">
        <f t="shared" ref="P9:P29" si="4">O9/N9*100</f>
        <v>41.379310344827587</v>
      </c>
      <c r="Q9" s="217">
        <v>188</v>
      </c>
      <c r="R9" s="218">
        <v>237</v>
      </c>
      <c r="S9" s="159">
        <f t="shared" ref="S9:S29" si="5">R9/Q9*100</f>
        <v>126.06382978723406</v>
      </c>
      <c r="T9" s="219">
        <v>296</v>
      </c>
      <c r="U9" s="218">
        <v>313</v>
      </c>
      <c r="V9" s="159">
        <f t="shared" ref="V9:V29" si="6">U9/T9*100</f>
        <v>105.74324324324324</v>
      </c>
      <c r="W9" s="219">
        <v>158</v>
      </c>
      <c r="X9" s="218">
        <v>148</v>
      </c>
      <c r="Y9" s="159">
        <f t="shared" ref="Y9:Y29" si="7">X9/W9*100</f>
        <v>93.670886075949369</v>
      </c>
      <c r="Z9" s="217">
        <v>121</v>
      </c>
      <c r="AA9" s="218">
        <v>114</v>
      </c>
      <c r="AB9" s="159">
        <f t="shared" ref="AB9:AB29" si="8">AA9/Z9*100</f>
        <v>94.214876033057848</v>
      </c>
      <c r="AC9" s="88"/>
      <c r="AD9" s="89"/>
      <c r="AE9" s="89"/>
      <c r="AF9" s="89"/>
    </row>
    <row r="10" spans="1:32" s="90" customFormat="1" ht="16.149999999999999" customHeight="1">
      <c r="A10" s="220" t="s">
        <v>113</v>
      </c>
      <c r="B10" s="221">
        <v>3160</v>
      </c>
      <c r="C10" s="222">
        <v>3042</v>
      </c>
      <c r="D10" s="159">
        <f t="shared" si="0"/>
        <v>96.265822784810126</v>
      </c>
      <c r="E10" s="221">
        <v>1768</v>
      </c>
      <c r="F10" s="222">
        <v>1577</v>
      </c>
      <c r="G10" s="159">
        <f t="shared" si="1"/>
        <v>89.196832579185525</v>
      </c>
      <c r="H10" s="223">
        <v>476</v>
      </c>
      <c r="I10" s="222">
        <v>426</v>
      </c>
      <c r="J10" s="159">
        <f t="shared" si="2"/>
        <v>89.495798319327733</v>
      </c>
      <c r="K10" s="221">
        <v>118</v>
      </c>
      <c r="L10" s="222">
        <v>84</v>
      </c>
      <c r="M10" s="159">
        <f t="shared" si="3"/>
        <v>71.186440677966104</v>
      </c>
      <c r="N10" s="223">
        <v>176</v>
      </c>
      <c r="O10" s="222">
        <v>389</v>
      </c>
      <c r="P10" s="159">
        <f t="shared" si="4"/>
        <v>221.02272727272728</v>
      </c>
      <c r="Q10" s="221">
        <v>1023</v>
      </c>
      <c r="R10" s="222">
        <v>1394</v>
      </c>
      <c r="S10" s="159">
        <f t="shared" si="5"/>
        <v>136.26588465298141</v>
      </c>
      <c r="T10" s="223">
        <v>2502</v>
      </c>
      <c r="U10" s="222">
        <v>2074</v>
      </c>
      <c r="V10" s="159">
        <f t="shared" si="6"/>
        <v>82.893685051958428</v>
      </c>
      <c r="W10" s="223">
        <v>1345</v>
      </c>
      <c r="X10" s="222">
        <v>750</v>
      </c>
      <c r="Y10" s="159">
        <f t="shared" si="7"/>
        <v>55.762081784386616</v>
      </c>
      <c r="Z10" s="221">
        <v>1163</v>
      </c>
      <c r="AA10" s="222">
        <v>644</v>
      </c>
      <c r="AB10" s="159">
        <f t="shared" si="8"/>
        <v>55.374032674118659</v>
      </c>
      <c r="AC10" s="88"/>
      <c r="AD10" s="89"/>
      <c r="AE10" s="89"/>
      <c r="AF10" s="89"/>
    </row>
    <row r="11" spans="1:32" s="90" customFormat="1" ht="16.149999999999999" customHeight="1">
      <c r="A11" s="220" t="s">
        <v>55</v>
      </c>
      <c r="B11" s="221">
        <v>2410</v>
      </c>
      <c r="C11" s="222">
        <v>2415</v>
      </c>
      <c r="D11" s="159">
        <f t="shared" si="0"/>
        <v>100.20746887966806</v>
      </c>
      <c r="E11" s="221">
        <v>376</v>
      </c>
      <c r="F11" s="222">
        <v>505</v>
      </c>
      <c r="G11" s="159">
        <f t="shared" si="1"/>
        <v>134.30851063829786</v>
      </c>
      <c r="H11" s="223">
        <v>199</v>
      </c>
      <c r="I11" s="222">
        <v>210</v>
      </c>
      <c r="J11" s="159">
        <f t="shared" si="2"/>
        <v>105.52763819095476</v>
      </c>
      <c r="K11" s="221">
        <v>41</v>
      </c>
      <c r="L11" s="222">
        <v>47</v>
      </c>
      <c r="M11" s="159">
        <f t="shared" si="3"/>
        <v>114.63414634146341</v>
      </c>
      <c r="N11" s="223">
        <v>36</v>
      </c>
      <c r="O11" s="222">
        <v>45</v>
      </c>
      <c r="P11" s="159">
        <f t="shared" si="4"/>
        <v>125</v>
      </c>
      <c r="Q11" s="221">
        <v>319</v>
      </c>
      <c r="R11" s="222">
        <v>353</v>
      </c>
      <c r="S11" s="159">
        <f t="shared" si="5"/>
        <v>110.65830721003134</v>
      </c>
      <c r="T11" s="223">
        <v>2184</v>
      </c>
      <c r="U11" s="222">
        <v>2075</v>
      </c>
      <c r="V11" s="159">
        <f t="shared" si="6"/>
        <v>95.009157509157504</v>
      </c>
      <c r="W11" s="223">
        <v>258</v>
      </c>
      <c r="X11" s="222">
        <v>185</v>
      </c>
      <c r="Y11" s="159">
        <f t="shared" si="7"/>
        <v>71.705426356589157</v>
      </c>
      <c r="Z11" s="221">
        <v>230</v>
      </c>
      <c r="AA11" s="222">
        <v>142</v>
      </c>
      <c r="AB11" s="159">
        <f t="shared" si="8"/>
        <v>61.739130434782609</v>
      </c>
      <c r="AC11" s="88"/>
      <c r="AD11" s="89"/>
      <c r="AE11" s="89"/>
      <c r="AF11" s="89"/>
    </row>
    <row r="12" spans="1:32" s="90" customFormat="1" ht="16.149999999999999" customHeight="1">
      <c r="A12" s="220" t="s">
        <v>114</v>
      </c>
      <c r="B12" s="221">
        <v>2794</v>
      </c>
      <c r="C12" s="222">
        <v>2790</v>
      </c>
      <c r="D12" s="159">
        <f t="shared" si="0"/>
        <v>99.856836077308515</v>
      </c>
      <c r="E12" s="221">
        <v>617</v>
      </c>
      <c r="F12" s="222">
        <v>703</v>
      </c>
      <c r="G12" s="159">
        <f t="shared" si="1"/>
        <v>113.93841166936791</v>
      </c>
      <c r="H12" s="223">
        <v>229</v>
      </c>
      <c r="I12" s="222">
        <v>277</v>
      </c>
      <c r="J12" s="159">
        <f t="shared" si="2"/>
        <v>120.96069868995633</v>
      </c>
      <c r="K12" s="221">
        <v>65</v>
      </c>
      <c r="L12" s="222">
        <v>43</v>
      </c>
      <c r="M12" s="159">
        <f t="shared" si="3"/>
        <v>66.153846153846146</v>
      </c>
      <c r="N12" s="223">
        <v>121</v>
      </c>
      <c r="O12" s="222">
        <v>37</v>
      </c>
      <c r="P12" s="159">
        <f t="shared" si="4"/>
        <v>30.578512396694212</v>
      </c>
      <c r="Q12" s="221">
        <v>521</v>
      </c>
      <c r="R12" s="222">
        <v>648</v>
      </c>
      <c r="S12" s="159">
        <f t="shared" si="5"/>
        <v>124.37619961612285</v>
      </c>
      <c r="T12" s="223">
        <v>2415</v>
      </c>
      <c r="U12" s="222">
        <v>2335</v>
      </c>
      <c r="V12" s="159">
        <f t="shared" si="6"/>
        <v>96.687370600414084</v>
      </c>
      <c r="W12" s="223">
        <v>438</v>
      </c>
      <c r="X12" s="222">
        <v>368</v>
      </c>
      <c r="Y12" s="159">
        <f t="shared" si="7"/>
        <v>84.018264840182638</v>
      </c>
      <c r="Z12" s="221">
        <v>363</v>
      </c>
      <c r="AA12" s="222">
        <v>332</v>
      </c>
      <c r="AB12" s="159">
        <f t="shared" si="8"/>
        <v>91.460055096418742</v>
      </c>
      <c r="AC12" s="88"/>
      <c r="AD12" s="89"/>
      <c r="AE12" s="89"/>
      <c r="AF12" s="89"/>
    </row>
    <row r="13" spans="1:32" s="90" customFormat="1" ht="16.149999999999999" customHeight="1">
      <c r="A13" s="220" t="s">
        <v>57</v>
      </c>
      <c r="B13" s="221">
        <v>2275</v>
      </c>
      <c r="C13" s="222">
        <v>2335</v>
      </c>
      <c r="D13" s="159">
        <f t="shared" si="0"/>
        <v>102.63736263736263</v>
      </c>
      <c r="E13" s="221">
        <v>570</v>
      </c>
      <c r="F13" s="222">
        <v>755</v>
      </c>
      <c r="G13" s="159">
        <f t="shared" si="1"/>
        <v>132.45614035087718</v>
      </c>
      <c r="H13" s="223">
        <v>213</v>
      </c>
      <c r="I13" s="222">
        <v>289</v>
      </c>
      <c r="J13" s="159">
        <f t="shared" si="2"/>
        <v>135.68075117370893</v>
      </c>
      <c r="K13" s="221">
        <v>37</v>
      </c>
      <c r="L13" s="222">
        <v>36</v>
      </c>
      <c r="M13" s="159">
        <f t="shared" si="3"/>
        <v>97.297297297297305</v>
      </c>
      <c r="N13" s="223">
        <v>70</v>
      </c>
      <c r="O13" s="222">
        <v>33</v>
      </c>
      <c r="P13" s="159">
        <f t="shared" si="4"/>
        <v>47.142857142857139</v>
      </c>
      <c r="Q13" s="221">
        <v>523</v>
      </c>
      <c r="R13" s="222">
        <v>687</v>
      </c>
      <c r="S13" s="159">
        <f t="shared" si="5"/>
        <v>131.35755258126196</v>
      </c>
      <c r="T13" s="223">
        <v>1965</v>
      </c>
      <c r="U13" s="222">
        <v>1813</v>
      </c>
      <c r="V13" s="159">
        <f t="shared" si="6"/>
        <v>92.264631043256998</v>
      </c>
      <c r="W13" s="223">
        <v>449</v>
      </c>
      <c r="X13" s="222">
        <v>337</v>
      </c>
      <c r="Y13" s="159">
        <f t="shared" si="7"/>
        <v>75.055679287305125</v>
      </c>
      <c r="Z13" s="221">
        <v>334</v>
      </c>
      <c r="AA13" s="222">
        <v>276</v>
      </c>
      <c r="AB13" s="159">
        <f t="shared" si="8"/>
        <v>82.634730538922156</v>
      </c>
      <c r="AC13" s="88"/>
      <c r="AD13" s="89"/>
      <c r="AE13" s="89"/>
      <c r="AF13" s="89"/>
    </row>
    <row r="14" spans="1:32" s="90" customFormat="1" ht="16.149999999999999" customHeight="1">
      <c r="A14" s="220" t="s">
        <v>58</v>
      </c>
      <c r="B14" s="221">
        <v>1972</v>
      </c>
      <c r="C14" s="222">
        <v>1520</v>
      </c>
      <c r="D14" s="159">
        <f t="shared" si="0"/>
        <v>77.079107505070994</v>
      </c>
      <c r="E14" s="221">
        <v>1677</v>
      </c>
      <c r="F14" s="222">
        <v>1395</v>
      </c>
      <c r="G14" s="159">
        <f t="shared" si="1"/>
        <v>83.18425760286226</v>
      </c>
      <c r="H14" s="223">
        <v>485</v>
      </c>
      <c r="I14" s="222">
        <v>341</v>
      </c>
      <c r="J14" s="159">
        <f t="shared" si="2"/>
        <v>70.309278350515456</v>
      </c>
      <c r="K14" s="221">
        <v>150</v>
      </c>
      <c r="L14" s="222">
        <v>80</v>
      </c>
      <c r="M14" s="159">
        <f t="shared" si="3"/>
        <v>53.333333333333336</v>
      </c>
      <c r="N14" s="223">
        <v>474</v>
      </c>
      <c r="O14" s="222">
        <v>567</v>
      </c>
      <c r="P14" s="159">
        <f t="shared" si="4"/>
        <v>119.62025316455696</v>
      </c>
      <c r="Q14" s="221">
        <v>1522</v>
      </c>
      <c r="R14" s="222">
        <v>1299</v>
      </c>
      <c r="S14" s="159">
        <f t="shared" si="5"/>
        <v>85.348226018396844</v>
      </c>
      <c r="T14" s="223">
        <v>1216</v>
      </c>
      <c r="U14" s="222">
        <v>673</v>
      </c>
      <c r="V14" s="159">
        <f t="shared" si="6"/>
        <v>55.345394736842103</v>
      </c>
      <c r="W14" s="223">
        <v>1185</v>
      </c>
      <c r="X14" s="222">
        <v>664</v>
      </c>
      <c r="Y14" s="159">
        <f t="shared" si="7"/>
        <v>56.033755274261601</v>
      </c>
      <c r="Z14" s="221">
        <v>934</v>
      </c>
      <c r="AA14" s="222">
        <v>511</v>
      </c>
      <c r="AB14" s="159">
        <f t="shared" si="8"/>
        <v>54.710920770877948</v>
      </c>
      <c r="AC14" s="88"/>
      <c r="AD14" s="89"/>
      <c r="AE14" s="89"/>
      <c r="AF14" s="89"/>
    </row>
    <row r="15" spans="1:32" s="90" customFormat="1" ht="16.149999999999999" customHeight="1">
      <c r="A15" s="220" t="s">
        <v>59</v>
      </c>
      <c r="B15" s="221">
        <v>2845</v>
      </c>
      <c r="C15" s="222">
        <v>348</v>
      </c>
      <c r="D15" s="159">
        <f t="shared" si="0"/>
        <v>12.231985940246046</v>
      </c>
      <c r="E15" s="221">
        <v>1156</v>
      </c>
      <c r="F15" s="222">
        <v>95</v>
      </c>
      <c r="G15" s="159">
        <f t="shared" si="1"/>
        <v>8.2179930795847742</v>
      </c>
      <c r="H15" s="223">
        <v>407</v>
      </c>
      <c r="I15" s="222">
        <v>71</v>
      </c>
      <c r="J15" s="159">
        <f t="shared" si="2"/>
        <v>17.444717444717444</v>
      </c>
      <c r="K15" s="221">
        <v>95</v>
      </c>
      <c r="L15" s="222">
        <v>7</v>
      </c>
      <c r="M15" s="159">
        <f t="shared" si="3"/>
        <v>7.3684210526315779</v>
      </c>
      <c r="N15" s="223">
        <v>264</v>
      </c>
      <c r="O15" s="222">
        <v>11</v>
      </c>
      <c r="P15" s="159">
        <f t="shared" si="4"/>
        <v>4.1666666666666661</v>
      </c>
      <c r="Q15" s="221">
        <v>857</v>
      </c>
      <c r="R15" s="222">
        <v>87</v>
      </c>
      <c r="S15" s="159">
        <f t="shared" si="5"/>
        <v>10.15169194865811</v>
      </c>
      <c r="T15" s="223">
        <v>2318</v>
      </c>
      <c r="U15" s="222">
        <v>268</v>
      </c>
      <c r="V15" s="159">
        <f t="shared" si="6"/>
        <v>11.561691113028473</v>
      </c>
      <c r="W15" s="223">
        <v>871</v>
      </c>
      <c r="X15" s="222">
        <v>45</v>
      </c>
      <c r="Y15" s="159">
        <f t="shared" si="7"/>
        <v>5.1664753157290475</v>
      </c>
      <c r="Z15" s="221">
        <v>746</v>
      </c>
      <c r="AA15" s="222">
        <v>33</v>
      </c>
      <c r="AB15" s="159">
        <f t="shared" si="8"/>
        <v>4.423592493297587</v>
      </c>
      <c r="AC15" s="88"/>
      <c r="AD15" s="89"/>
      <c r="AE15" s="89"/>
      <c r="AF15" s="89"/>
    </row>
    <row r="16" spans="1:32" s="90" customFormat="1" ht="16.149999999999999" customHeight="1">
      <c r="A16" s="220" t="s">
        <v>60</v>
      </c>
      <c r="B16" s="221">
        <v>5474</v>
      </c>
      <c r="C16" s="222">
        <v>5866</v>
      </c>
      <c r="D16" s="159">
        <f t="shared" si="0"/>
        <v>107.16112531969308</v>
      </c>
      <c r="E16" s="221">
        <v>3095</v>
      </c>
      <c r="F16" s="222">
        <v>3093</v>
      </c>
      <c r="G16" s="159">
        <f t="shared" si="1"/>
        <v>99.935379644588039</v>
      </c>
      <c r="H16" s="223">
        <v>661</v>
      </c>
      <c r="I16" s="222">
        <v>723</v>
      </c>
      <c r="J16" s="159">
        <f t="shared" si="2"/>
        <v>109.37972768532526</v>
      </c>
      <c r="K16" s="221">
        <v>271</v>
      </c>
      <c r="L16" s="222">
        <v>227</v>
      </c>
      <c r="M16" s="159">
        <f t="shared" si="3"/>
        <v>83.763837638376387</v>
      </c>
      <c r="N16" s="223">
        <v>247</v>
      </c>
      <c r="O16" s="222">
        <v>227</v>
      </c>
      <c r="P16" s="159">
        <f t="shared" si="4"/>
        <v>91.902834008097173</v>
      </c>
      <c r="Q16" s="221">
        <v>2224</v>
      </c>
      <c r="R16" s="222">
        <v>2716</v>
      </c>
      <c r="S16" s="159">
        <f t="shared" si="5"/>
        <v>122.12230215827337</v>
      </c>
      <c r="T16" s="223">
        <v>4247</v>
      </c>
      <c r="U16" s="222">
        <v>3937</v>
      </c>
      <c r="V16" s="159">
        <f t="shared" si="6"/>
        <v>92.700729927007302</v>
      </c>
      <c r="W16" s="223">
        <v>2207</v>
      </c>
      <c r="X16" s="222">
        <v>1443</v>
      </c>
      <c r="Y16" s="159">
        <f t="shared" si="7"/>
        <v>65.382872677843224</v>
      </c>
      <c r="Z16" s="221">
        <v>1970</v>
      </c>
      <c r="AA16" s="222">
        <v>1305</v>
      </c>
      <c r="AB16" s="159">
        <f t="shared" si="8"/>
        <v>66.243654822335031</v>
      </c>
      <c r="AC16" s="98"/>
      <c r="AD16" s="98"/>
      <c r="AE16" s="98"/>
      <c r="AF16" s="98"/>
    </row>
    <row r="17" spans="1:32" s="90" customFormat="1" ht="16.149999999999999" customHeight="1">
      <c r="A17" s="220" t="s">
        <v>115</v>
      </c>
      <c r="B17" s="221">
        <v>1651</v>
      </c>
      <c r="C17" s="222">
        <v>1563</v>
      </c>
      <c r="D17" s="159">
        <f t="shared" si="0"/>
        <v>94.669897032101758</v>
      </c>
      <c r="E17" s="221">
        <v>776</v>
      </c>
      <c r="F17" s="222">
        <v>788</v>
      </c>
      <c r="G17" s="159">
        <f t="shared" si="1"/>
        <v>101.54639175257731</v>
      </c>
      <c r="H17" s="223">
        <v>319</v>
      </c>
      <c r="I17" s="222">
        <v>353</v>
      </c>
      <c r="J17" s="159">
        <f t="shared" si="2"/>
        <v>110.65830721003134</v>
      </c>
      <c r="K17" s="221">
        <v>66</v>
      </c>
      <c r="L17" s="222">
        <v>45</v>
      </c>
      <c r="M17" s="159">
        <f t="shared" si="3"/>
        <v>68.181818181818173</v>
      </c>
      <c r="N17" s="223">
        <v>95</v>
      </c>
      <c r="O17" s="222">
        <v>94</v>
      </c>
      <c r="P17" s="159">
        <f t="shared" si="4"/>
        <v>98.94736842105263</v>
      </c>
      <c r="Q17" s="221">
        <v>500</v>
      </c>
      <c r="R17" s="222">
        <v>700</v>
      </c>
      <c r="S17" s="159">
        <f t="shared" si="5"/>
        <v>140</v>
      </c>
      <c r="T17" s="223">
        <v>1199</v>
      </c>
      <c r="U17" s="222">
        <v>956</v>
      </c>
      <c r="V17" s="159">
        <f t="shared" si="6"/>
        <v>79.733110925771484</v>
      </c>
      <c r="W17" s="223">
        <v>570</v>
      </c>
      <c r="X17" s="222">
        <v>339</v>
      </c>
      <c r="Y17" s="159">
        <f t="shared" si="7"/>
        <v>59.473684210526315</v>
      </c>
      <c r="Z17" s="221">
        <v>449</v>
      </c>
      <c r="AA17" s="222">
        <v>286</v>
      </c>
      <c r="AB17" s="159">
        <f t="shared" si="8"/>
        <v>63.697104677060132</v>
      </c>
      <c r="AC17" s="88"/>
      <c r="AD17" s="89"/>
      <c r="AE17" s="89"/>
      <c r="AF17" s="89"/>
    </row>
    <row r="18" spans="1:32" s="90" customFormat="1" ht="16.149999999999999" customHeight="1">
      <c r="A18" s="220" t="s">
        <v>103</v>
      </c>
      <c r="B18" s="221">
        <v>970</v>
      </c>
      <c r="C18" s="222">
        <v>1008</v>
      </c>
      <c r="D18" s="159">
        <f t="shared" si="0"/>
        <v>103.91752577319589</v>
      </c>
      <c r="E18" s="221">
        <v>355</v>
      </c>
      <c r="F18" s="222">
        <v>347</v>
      </c>
      <c r="G18" s="159">
        <f t="shared" si="1"/>
        <v>97.74647887323944</v>
      </c>
      <c r="H18" s="223">
        <v>132</v>
      </c>
      <c r="I18" s="222">
        <v>114</v>
      </c>
      <c r="J18" s="159">
        <f t="shared" si="2"/>
        <v>86.36363636363636</v>
      </c>
      <c r="K18" s="221">
        <v>29</v>
      </c>
      <c r="L18" s="222">
        <v>17</v>
      </c>
      <c r="M18" s="159">
        <f t="shared" si="3"/>
        <v>58.620689655172406</v>
      </c>
      <c r="N18" s="223">
        <v>71</v>
      </c>
      <c r="O18" s="222">
        <v>43</v>
      </c>
      <c r="P18" s="159">
        <f t="shared" si="4"/>
        <v>60.563380281690137</v>
      </c>
      <c r="Q18" s="221">
        <v>250</v>
      </c>
      <c r="R18" s="222">
        <v>306</v>
      </c>
      <c r="S18" s="159">
        <f t="shared" si="5"/>
        <v>122.39999999999999</v>
      </c>
      <c r="T18" s="223">
        <v>818</v>
      </c>
      <c r="U18" s="222">
        <v>794</v>
      </c>
      <c r="V18" s="159">
        <f t="shared" si="6"/>
        <v>97.066014669926645</v>
      </c>
      <c r="W18" s="223">
        <v>276</v>
      </c>
      <c r="X18" s="222">
        <v>186</v>
      </c>
      <c r="Y18" s="159">
        <f t="shared" si="7"/>
        <v>67.391304347826093</v>
      </c>
      <c r="Z18" s="221">
        <v>213</v>
      </c>
      <c r="AA18" s="222">
        <v>149</v>
      </c>
      <c r="AB18" s="159">
        <f t="shared" si="8"/>
        <v>69.953051643192481</v>
      </c>
      <c r="AC18" s="88"/>
      <c r="AD18" s="89"/>
      <c r="AE18" s="89"/>
      <c r="AF18" s="89"/>
    </row>
    <row r="19" spans="1:32" s="90" customFormat="1" ht="16.149999999999999" customHeight="1">
      <c r="A19" s="220" t="s">
        <v>63</v>
      </c>
      <c r="B19" s="221">
        <v>12998</v>
      </c>
      <c r="C19" s="222">
        <v>14248</v>
      </c>
      <c r="D19" s="159">
        <f t="shared" si="0"/>
        <v>109.61686413294353</v>
      </c>
      <c r="E19" s="221">
        <v>5393</v>
      </c>
      <c r="F19" s="222">
        <v>6101</v>
      </c>
      <c r="G19" s="159">
        <f t="shared" si="1"/>
        <v>113.12812905618395</v>
      </c>
      <c r="H19" s="223">
        <v>887</v>
      </c>
      <c r="I19" s="222">
        <v>1127</v>
      </c>
      <c r="J19" s="159">
        <f t="shared" si="2"/>
        <v>127.05749718151071</v>
      </c>
      <c r="K19" s="221">
        <v>389</v>
      </c>
      <c r="L19" s="222">
        <v>308</v>
      </c>
      <c r="M19" s="159">
        <f t="shared" si="3"/>
        <v>79.177377892030847</v>
      </c>
      <c r="N19" s="223">
        <v>562</v>
      </c>
      <c r="O19" s="222">
        <v>26</v>
      </c>
      <c r="P19" s="159">
        <f t="shared" si="4"/>
        <v>4.6263345195729535</v>
      </c>
      <c r="Q19" s="221">
        <v>4669</v>
      </c>
      <c r="R19" s="222">
        <v>4677</v>
      </c>
      <c r="S19" s="159">
        <f t="shared" si="5"/>
        <v>100.17134289997858</v>
      </c>
      <c r="T19" s="223">
        <v>11340</v>
      </c>
      <c r="U19" s="222">
        <v>11252</v>
      </c>
      <c r="V19" s="159">
        <f t="shared" si="6"/>
        <v>99.223985890652557</v>
      </c>
      <c r="W19" s="223">
        <v>4068</v>
      </c>
      <c r="X19" s="222">
        <v>3321</v>
      </c>
      <c r="Y19" s="159">
        <f t="shared" si="7"/>
        <v>81.637168141592923</v>
      </c>
      <c r="Z19" s="221">
        <v>3356</v>
      </c>
      <c r="AA19" s="222">
        <v>2883</v>
      </c>
      <c r="AB19" s="159">
        <f t="shared" si="8"/>
        <v>85.905840286054826</v>
      </c>
      <c r="AC19" s="88"/>
      <c r="AD19" s="89"/>
      <c r="AE19" s="89"/>
      <c r="AF19" s="89"/>
    </row>
    <row r="20" spans="1:32" s="90" customFormat="1" ht="16.149999999999999" customHeight="1">
      <c r="A20" s="220" t="s">
        <v>64</v>
      </c>
      <c r="B20" s="221">
        <v>498</v>
      </c>
      <c r="C20" s="222">
        <v>443</v>
      </c>
      <c r="D20" s="159">
        <f t="shared" si="0"/>
        <v>88.955823293172685</v>
      </c>
      <c r="E20" s="221">
        <v>166</v>
      </c>
      <c r="F20" s="222">
        <v>173</v>
      </c>
      <c r="G20" s="159">
        <f t="shared" si="1"/>
        <v>104.21686746987953</v>
      </c>
      <c r="H20" s="223">
        <v>54</v>
      </c>
      <c r="I20" s="222">
        <v>67</v>
      </c>
      <c r="J20" s="159">
        <f t="shared" si="2"/>
        <v>124.07407407407408</v>
      </c>
      <c r="K20" s="221">
        <v>19</v>
      </c>
      <c r="L20" s="222">
        <v>25</v>
      </c>
      <c r="M20" s="159">
        <f t="shared" si="3"/>
        <v>131.57894736842107</v>
      </c>
      <c r="N20" s="223">
        <v>45</v>
      </c>
      <c r="O20" s="222">
        <v>15</v>
      </c>
      <c r="P20" s="159">
        <f t="shared" si="4"/>
        <v>33.333333333333329</v>
      </c>
      <c r="Q20" s="221">
        <v>146</v>
      </c>
      <c r="R20" s="222">
        <v>160</v>
      </c>
      <c r="S20" s="159">
        <f t="shared" si="5"/>
        <v>109.58904109589041</v>
      </c>
      <c r="T20" s="223">
        <v>379</v>
      </c>
      <c r="U20" s="222">
        <v>330</v>
      </c>
      <c r="V20" s="159">
        <f t="shared" si="6"/>
        <v>87.071240105540895</v>
      </c>
      <c r="W20" s="223">
        <v>112</v>
      </c>
      <c r="X20" s="222">
        <v>75</v>
      </c>
      <c r="Y20" s="159">
        <f t="shared" si="7"/>
        <v>66.964285714285708</v>
      </c>
      <c r="Z20" s="221">
        <v>74</v>
      </c>
      <c r="AA20" s="222">
        <v>61</v>
      </c>
      <c r="AB20" s="159">
        <f t="shared" si="8"/>
        <v>82.432432432432435</v>
      </c>
      <c r="AC20" s="88"/>
      <c r="AD20" s="89"/>
      <c r="AE20" s="89"/>
      <c r="AF20" s="89"/>
    </row>
    <row r="21" spans="1:32" s="90" customFormat="1" ht="16.149999999999999" customHeight="1">
      <c r="A21" s="220" t="s">
        <v>65</v>
      </c>
      <c r="B21" s="221">
        <v>1407</v>
      </c>
      <c r="C21" s="222">
        <v>1229</v>
      </c>
      <c r="D21" s="159">
        <f t="shared" si="0"/>
        <v>87.348969438521678</v>
      </c>
      <c r="E21" s="221">
        <v>532</v>
      </c>
      <c r="F21" s="222">
        <v>599</v>
      </c>
      <c r="G21" s="159">
        <f t="shared" si="1"/>
        <v>112.59398496240603</v>
      </c>
      <c r="H21" s="223">
        <v>188</v>
      </c>
      <c r="I21" s="222">
        <v>209</v>
      </c>
      <c r="J21" s="159">
        <f t="shared" si="2"/>
        <v>111.17021276595744</v>
      </c>
      <c r="K21" s="221">
        <v>70</v>
      </c>
      <c r="L21" s="222">
        <v>67</v>
      </c>
      <c r="M21" s="159">
        <f t="shared" si="3"/>
        <v>95.714285714285722</v>
      </c>
      <c r="N21" s="223">
        <v>98</v>
      </c>
      <c r="O21" s="222">
        <v>67</v>
      </c>
      <c r="P21" s="159">
        <f t="shared" si="4"/>
        <v>68.367346938775512</v>
      </c>
      <c r="Q21" s="221">
        <v>442</v>
      </c>
      <c r="R21" s="222">
        <v>548</v>
      </c>
      <c r="S21" s="159">
        <f t="shared" si="5"/>
        <v>123.98190045248869</v>
      </c>
      <c r="T21" s="223">
        <v>1109</v>
      </c>
      <c r="U21" s="222">
        <v>797</v>
      </c>
      <c r="V21" s="159">
        <f t="shared" si="6"/>
        <v>71.866546438232632</v>
      </c>
      <c r="W21" s="223">
        <v>400</v>
      </c>
      <c r="X21" s="222">
        <v>340</v>
      </c>
      <c r="Y21" s="159">
        <f t="shared" si="7"/>
        <v>85</v>
      </c>
      <c r="Z21" s="221">
        <v>328</v>
      </c>
      <c r="AA21" s="222">
        <v>261</v>
      </c>
      <c r="AB21" s="159">
        <f t="shared" si="8"/>
        <v>79.573170731707322</v>
      </c>
      <c r="AC21" s="88"/>
      <c r="AD21" s="89"/>
      <c r="AE21" s="89"/>
      <c r="AF21" s="89"/>
    </row>
    <row r="22" spans="1:32" s="90" customFormat="1" ht="16.149999999999999" customHeight="1">
      <c r="A22" s="220" t="s">
        <v>66</v>
      </c>
      <c r="B22" s="221">
        <v>7136</v>
      </c>
      <c r="C22" s="222">
        <v>6682</v>
      </c>
      <c r="D22" s="159">
        <f t="shared" si="0"/>
        <v>93.63789237668162</v>
      </c>
      <c r="E22" s="221">
        <v>1961</v>
      </c>
      <c r="F22" s="222">
        <v>2014</v>
      </c>
      <c r="G22" s="159">
        <f t="shared" si="1"/>
        <v>102.70270270270269</v>
      </c>
      <c r="H22" s="223">
        <v>747</v>
      </c>
      <c r="I22" s="222">
        <v>513</v>
      </c>
      <c r="J22" s="159">
        <f t="shared" si="2"/>
        <v>68.674698795180717</v>
      </c>
      <c r="K22" s="221">
        <v>168</v>
      </c>
      <c r="L22" s="222">
        <v>124</v>
      </c>
      <c r="M22" s="159">
        <f t="shared" si="3"/>
        <v>73.80952380952381</v>
      </c>
      <c r="N22" s="223">
        <v>178</v>
      </c>
      <c r="O22" s="222">
        <v>111</v>
      </c>
      <c r="P22" s="159">
        <f t="shared" si="4"/>
        <v>62.359550561797747</v>
      </c>
      <c r="Q22" s="221">
        <v>1218</v>
      </c>
      <c r="R22" s="222">
        <v>1701</v>
      </c>
      <c r="S22" s="159">
        <f t="shared" si="5"/>
        <v>139.65517241379311</v>
      </c>
      <c r="T22" s="223">
        <v>6317</v>
      </c>
      <c r="U22" s="222">
        <v>5402</v>
      </c>
      <c r="V22" s="159">
        <f t="shared" si="6"/>
        <v>85.515276238720915</v>
      </c>
      <c r="W22" s="223">
        <v>1334</v>
      </c>
      <c r="X22" s="222">
        <v>949</v>
      </c>
      <c r="Y22" s="159">
        <f t="shared" si="7"/>
        <v>71.139430284857568</v>
      </c>
      <c r="Z22" s="221">
        <v>1067</v>
      </c>
      <c r="AA22" s="222">
        <v>768</v>
      </c>
      <c r="AB22" s="159">
        <f t="shared" si="8"/>
        <v>71.977507029053427</v>
      </c>
      <c r="AC22" s="88"/>
      <c r="AD22" s="89"/>
      <c r="AE22" s="89"/>
      <c r="AF22" s="89"/>
    </row>
    <row r="23" spans="1:32" s="90" customFormat="1" ht="16.149999999999999" customHeight="1">
      <c r="A23" s="220" t="s">
        <v>67</v>
      </c>
      <c r="B23" s="221">
        <v>339</v>
      </c>
      <c r="C23" s="222">
        <v>356</v>
      </c>
      <c r="D23" s="159">
        <f t="shared" si="0"/>
        <v>105.01474926253687</v>
      </c>
      <c r="E23" s="221">
        <v>300</v>
      </c>
      <c r="F23" s="222">
        <v>319</v>
      </c>
      <c r="G23" s="159">
        <f t="shared" si="1"/>
        <v>106.33333333333333</v>
      </c>
      <c r="H23" s="223">
        <v>81</v>
      </c>
      <c r="I23" s="222">
        <v>84</v>
      </c>
      <c r="J23" s="159">
        <f t="shared" si="2"/>
        <v>103.7037037037037</v>
      </c>
      <c r="K23" s="221">
        <v>56</v>
      </c>
      <c r="L23" s="222">
        <v>31</v>
      </c>
      <c r="M23" s="159">
        <f t="shared" si="3"/>
        <v>55.357142857142861</v>
      </c>
      <c r="N23" s="223">
        <v>37</v>
      </c>
      <c r="O23" s="222">
        <v>25</v>
      </c>
      <c r="P23" s="159">
        <f t="shared" si="4"/>
        <v>67.567567567567565</v>
      </c>
      <c r="Q23" s="221">
        <v>219</v>
      </c>
      <c r="R23" s="222">
        <v>287</v>
      </c>
      <c r="S23" s="159">
        <f t="shared" si="5"/>
        <v>131.05022831050229</v>
      </c>
      <c r="T23" s="223">
        <v>207</v>
      </c>
      <c r="U23" s="222">
        <v>187</v>
      </c>
      <c r="V23" s="159">
        <f t="shared" si="6"/>
        <v>90.338164251207729</v>
      </c>
      <c r="W23" s="223">
        <v>198</v>
      </c>
      <c r="X23" s="222">
        <v>169</v>
      </c>
      <c r="Y23" s="159">
        <f t="shared" si="7"/>
        <v>85.353535353535349</v>
      </c>
      <c r="Z23" s="221">
        <v>143</v>
      </c>
      <c r="AA23" s="222">
        <v>125</v>
      </c>
      <c r="AB23" s="159">
        <f t="shared" si="8"/>
        <v>87.412587412587413</v>
      </c>
      <c r="AC23" s="88"/>
      <c r="AD23" s="89"/>
      <c r="AE23" s="89"/>
      <c r="AF23" s="89"/>
    </row>
    <row r="24" spans="1:32" s="90" customFormat="1" ht="16.149999999999999" customHeight="1">
      <c r="A24" s="220" t="s">
        <v>68</v>
      </c>
      <c r="B24" s="221">
        <v>334</v>
      </c>
      <c r="C24" s="222">
        <v>120</v>
      </c>
      <c r="D24" s="159">
        <f t="shared" si="0"/>
        <v>35.928143712574851</v>
      </c>
      <c r="E24" s="221">
        <v>138</v>
      </c>
      <c r="F24" s="222">
        <v>36</v>
      </c>
      <c r="G24" s="159">
        <f t="shared" si="1"/>
        <v>26.086956521739129</v>
      </c>
      <c r="H24" s="223">
        <v>48</v>
      </c>
      <c r="I24" s="222">
        <v>12</v>
      </c>
      <c r="J24" s="159">
        <f t="shared" si="2"/>
        <v>25</v>
      </c>
      <c r="K24" s="221">
        <v>10</v>
      </c>
      <c r="L24" s="222">
        <v>1</v>
      </c>
      <c r="M24" s="159">
        <f t="shared" si="3"/>
        <v>10</v>
      </c>
      <c r="N24" s="223">
        <v>18</v>
      </c>
      <c r="O24" s="222">
        <v>2</v>
      </c>
      <c r="P24" s="159">
        <f t="shared" si="4"/>
        <v>11.111111111111111</v>
      </c>
      <c r="Q24" s="221">
        <v>98</v>
      </c>
      <c r="R24" s="222">
        <v>32</v>
      </c>
      <c r="S24" s="159">
        <f t="shared" si="5"/>
        <v>32.653061224489797</v>
      </c>
      <c r="T24" s="223">
        <v>281</v>
      </c>
      <c r="U24" s="222">
        <v>96</v>
      </c>
      <c r="V24" s="159">
        <f t="shared" si="6"/>
        <v>34.163701067615662</v>
      </c>
      <c r="W24" s="223">
        <v>91</v>
      </c>
      <c r="X24" s="222">
        <v>18</v>
      </c>
      <c r="Y24" s="159">
        <f t="shared" si="7"/>
        <v>19.780219780219781</v>
      </c>
      <c r="Z24" s="221">
        <v>78</v>
      </c>
      <c r="AA24" s="222">
        <v>13</v>
      </c>
      <c r="AB24" s="159">
        <f t="shared" si="8"/>
        <v>16.666666666666664</v>
      </c>
      <c r="AC24" s="88"/>
      <c r="AD24" s="89"/>
      <c r="AE24" s="89"/>
      <c r="AF24" s="89"/>
    </row>
    <row r="25" spans="1:32" ht="16.149999999999999" customHeight="1">
      <c r="A25" s="220" t="s">
        <v>69</v>
      </c>
      <c r="B25" s="221">
        <v>324</v>
      </c>
      <c r="C25" s="222">
        <v>406</v>
      </c>
      <c r="D25" s="159">
        <f t="shared" si="0"/>
        <v>125.30864197530865</v>
      </c>
      <c r="E25" s="221">
        <v>281</v>
      </c>
      <c r="F25" s="222">
        <v>310</v>
      </c>
      <c r="G25" s="159">
        <f t="shared" si="1"/>
        <v>110.3202846975089</v>
      </c>
      <c r="H25" s="223">
        <v>64</v>
      </c>
      <c r="I25" s="222">
        <v>86</v>
      </c>
      <c r="J25" s="159">
        <f t="shared" si="2"/>
        <v>134.375</v>
      </c>
      <c r="K25" s="221">
        <v>18</v>
      </c>
      <c r="L25" s="222">
        <v>29</v>
      </c>
      <c r="M25" s="159">
        <f t="shared" si="3"/>
        <v>161.11111111111111</v>
      </c>
      <c r="N25" s="223">
        <v>15</v>
      </c>
      <c r="O25" s="222">
        <v>16</v>
      </c>
      <c r="P25" s="159">
        <f t="shared" si="4"/>
        <v>106.66666666666667</v>
      </c>
      <c r="Q25" s="221">
        <v>202</v>
      </c>
      <c r="R25" s="222">
        <v>238</v>
      </c>
      <c r="S25" s="159">
        <f t="shared" si="5"/>
        <v>117.82178217821782</v>
      </c>
      <c r="T25" s="223">
        <v>238</v>
      </c>
      <c r="U25" s="222">
        <v>241</v>
      </c>
      <c r="V25" s="159">
        <f t="shared" si="6"/>
        <v>101.26050420168067</v>
      </c>
      <c r="W25" s="223">
        <v>206</v>
      </c>
      <c r="X25" s="222">
        <v>165</v>
      </c>
      <c r="Y25" s="159">
        <f t="shared" si="7"/>
        <v>80.097087378640779</v>
      </c>
      <c r="Z25" s="221">
        <v>167</v>
      </c>
      <c r="AA25" s="222">
        <v>129</v>
      </c>
      <c r="AB25" s="159">
        <f t="shared" si="8"/>
        <v>77.245508982035929</v>
      </c>
      <c r="AC25" s="88"/>
      <c r="AD25" s="89"/>
      <c r="AE25" s="89"/>
      <c r="AF25" s="89"/>
    </row>
    <row r="26" spans="1:32" ht="16.149999999999999" customHeight="1">
      <c r="A26" s="220" t="s">
        <v>70</v>
      </c>
      <c r="B26" s="221">
        <v>1714</v>
      </c>
      <c r="C26" s="222">
        <v>1976</v>
      </c>
      <c r="D26" s="159">
        <f t="shared" si="0"/>
        <v>115.28588098016337</v>
      </c>
      <c r="E26" s="221">
        <v>410</v>
      </c>
      <c r="F26" s="222">
        <v>474</v>
      </c>
      <c r="G26" s="159">
        <f t="shared" si="1"/>
        <v>115.60975609756096</v>
      </c>
      <c r="H26" s="223">
        <v>108</v>
      </c>
      <c r="I26" s="222">
        <v>127</v>
      </c>
      <c r="J26" s="159">
        <f t="shared" si="2"/>
        <v>117.59259259259258</v>
      </c>
      <c r="K26" s="221">
        <v>28</v>
      </c>
      <c r="L26" s="222">
        <v>20</v>
      </c>
      <c r="M26" s="159">
        <f t="shared" si="3"/>
        <v>71.428571428571431</v>
      </c>
      <c r="N26" s="223">
        <v>19</v>
      </c>
      <c r="O26" s="222">
        <v>21</v>
      </c>
      <c r="P26" s="159">
        <f t="shared" si="4"/>
        <v>110.5263157894737</v>
      </c>
      <c r="Q26" s="221">
        <v>264</v>
      </c>
      <c r="R26" s="222">
        <v>408</v>
      </c>
      <c r="S26" s="159">
        <f t="shared" si="5"/>
        <v>154.54545454545453</v>
      </c>
      <c r="T26" s="223">
        <v>1553</v>
      </c>
      <c r="U26" s="222">
        <v>1716</v>
      </c>
      <c r="V26" s="159">
        <f t="shared" si="6"/>
        <v>110.49581455247908</v>
      </c>
      <c r="W26" s="223">
        <v>308</v>
      </c>
      <c r="X26" s="222">
        <v>285</v>
      </c>
      <c r="Y26" s="159">
        <f t="shared" si="7"/>
        <v>92.532467532467535</v>
      </c>
      <c r="Z26" s="221">
        <v>279</v>
      </c>
      <c r="AA26" s="222">
        <v>216</v>
      </c>
      <c r="AB26" s="159">
        <f t="shared" si="8"/>
        <v>77.41935483870968</v>
      </c>
      <c r="AC26" s="88"/>
      <c r="AD26" s="89"/>
      <c r="AE26" s="89"/>
      <c r="AF26" s="89"/>
    </row>
    <row r="27" spans="1:32" ht="16.149999999999999" customHeight="1">
      <c r="A27" s="220" t="s">
        <v>105</v>
      </c>
      <c r="B27" s="221">
        <v>652</v>
      </c>
      <c r="C27" s="222">
        <v>169</v>
      </c>
      <c r="D27" s="159">
        <f t="shared" si="0"/>
        <v>25.920245398773005</v>
      </c>
      <c r="E27" s="221">
        <v>145</v>
      </c>
      <c r="F27" s="222">
        <v>36</v>
      </c>
      <c r="G27" s="159">
        <f t="shared" si="1"/>
        <v>24.827586206896552</v>
      </c>
      <c r="H27" s="223">
        <v>65</v>
      </c>
      <c r="I27" s="222">
        <v>19</v>
      </c>
      <c r="J27" s="159">
        <f t="shared" si="2"/>
        <v>29.230769230769234</v>
      </c>
      <c r="K27" s="221">
        <v>21</v>
      </c>
      <c r="L27" s="222">
        <v>6</v>
      </c>
      <c r="M27" s="159">
        <f t="shared" si="3"/>
        <v>28.571428571428569</v>
      </c>
      <c r="N27" s="223">
        <v>12</v>
      </c>
      <c r="O27" s="222">
        <v>2</v>
      </c>
      <c r="P27" s="159">
        <f t="shared" si="4"/>
        <v>16.666666666666664</v>
      </c>
      <c r="Q27" s="221">
        <v>136</v>
      </c>
      <c r="R27" s="222">
        <v>32</v>
      </c>
      <c r="S27" s="159">
        <f t="shared" si="5"/>
        <v>23.52941176470588</v>
      </c>
      <c r="T27" s="223">
        <v>583</v>
      </c>
      <c r="U27" s="222">
        <v>143</v>
      </c>
      <c r="V27" s="159">
        <f t="shared" si="6"/>
        <v>24.528301886792452</v>
      </c>
      <c r="W27" s="223">
        <v>105</v>
      </c>
      <c r="X27" s="222">
        <v>12</v>
      </c>
      <c r="Y27" s="159">
        <f t="shared" si="7"/>
        <v>11.428571428571429</v>
      </c>
      <c r="Z27" s="221">
        <v>92</v>
      </c>
      <c r="AA27" s="222">
        <v>11</v>
      </c>
      <c r="AB27" s="159">
        <f t="shared" si="8"/>
        <v>11.956521739130435</v>
      </c>
      <c r="AC27" s="88"/>
      <c r="AD27" s="89"/>
      <c r="AE27" s="89"/>
      <c r="AF27" s="89"/>
    </row>
    <row r="28" spans="1:32" ht="16.149999999999999" customHeight="1">
      <c r="A28" s="220" t="s">
        <v>72</v>
      </c>
      <c r="B28" s="221">
        <v>571</v>
      </c>
      <c r="C28" s="222">
        <v>735</v>
      </c>
      <c r="D28" s="159">
        <f t="shared" si="0"/>
        <v>128.7215411558669</v>
      </c>
      <c r="E28" s="221">
        <v>444</v>
      </c>
      <c r="F28" s="222">
        <v>516</v>
      </c>
      <c r="G28" s="159">
        <f t="shared" si="1"/>
        <v>116.21621621621621</v>
      </c>
      <c r="H28" s="223">
        <v>143</v>
      </c>
      <c r="I28" s="222">
        <v>179</v>
      </c>
      <c r="J28" s="159">
        <f t="shared" si="2"/>
        <v>125.17482517482517</v>
      </c>
      <c r="K28" s="221">
        <v>55</v>
      </c>
      <c r="L28" s="222">
        <v>64</v>
      </c>
      <c r="M28" s="159">
        <f t="shared" si="3"/>
        <v>116.36363636363636</v>
      </c>
      <c r="N28" s="223">
        <v>48</v>
      </c>
      <c r="O28" s="222">
        <v>0</v>
      </c>
      <c r="P28" s="159">
        <f t="shared" si="4"/>
        <v>0</v>
      </c>
      <c r="Q28" s="221">
        <v>407</v>
      </c>
      <c r="R28" s="222">
        <v>460</v>
      </c>
      <c r="S28" s="159">
        <f t="shared" si="5"/>
        <v>113.02211302211302</v>
      </c>
      <c r="T28" s="223">
        <v>365</v>
      </c>
      <c r="U28" s="222">
        <v>390</v>
      </c>
      <c r="V28" s="159">
        <f t="shared" si="6"/>
        <v>106.84931506849315</v>
      </c>
      <c r="W28" s="223">
        <v>296</v>
      </c>
      <c r="X28" s="222">
        <v>257</v>
      </c>
      <c r="Y28" s="159">
        <f t="shared" si="7"/>
        <v>86.824324324324323</v>
      </c>
      <c r="Z28" s="221">
        <v>270</v>
      </c>
      <c r="AA28" s="222">
        <v>209</v>
      </c>
      <c r="AB28" s="159">
        <f t="shared" si="8"/>
        <v>77.407407407407405</v>
      </c>
      <c r="AC28" s="88"/>
      <c r="AD28" s="89"/>
      <c r="AE28" s="89"/>
      <c r="AF28" s="89"/>
    </row>
    <row r="29" spans="1:32" ht="16.149999999999999" customHeight="1" thickBot="1">
      <c r="A29" s="224" t="s">
        <v>73</v>
      </c>
      <c r="B29" s="225">
        <v>700</v>
      </c>
      <c r="C29" s="226">
        <v>643</v>
      </c>
      <c r="D29" s="163">
        <f t="shared" si="0"/>
        <v>91.857142857142861</v>
      </c>
      <c r="E29" s="225">
        <v>294</v>
      </c>
      <c r="F29" s="226">
        <v>320</v>
      </c>
      <c r="G29" s="163">
        <f t="shared" si="1"/>
        <v>108.84353741496599</v>
      </c>
      <c r="H29" s="227">
        <v>201</v>
      </c>
      <c r="I29" s="226">
        <v>121</v>
      </c>
      <c r="J29" s="163">
        <f t="shared" si="2"/>
        <v>60.199004975124382</v>
      </c>
      <c r="K29" s="225">
        <v>54</v>
      </c>
      <c r="L29" s="226">
        <v>76</v>
      </c>
      <c r="M29" s="163">
        <f t="shared" si="3"/>
        <v>140.74074074074073</v>
      </c>
      <c r="N29" s="227">
        <v>56</v>
      </c>
      <c r="O29" s="228">
        <v>20</v>
      </c>
      <c r="P29" s="163">
        <f t="shared" si="4"/>
        <v>35.714285714285715</v>
      </c>
      <c r="Q29" s="225">
        <v>227</v>
      </c>
      <c r="R29" s="228">
        <v>294</v>
      </c>
      <c r="S29" s="163">
        <f t="shared" si="5"/>
        <v>129.51541850220266</v>
      </c>
      <c r="T29" s="227">
        <v>467</v>
      </c>
      <c r="U29" s="228">
        <v>456</v>
      </c>
      <c r="V29" s="163">
        <f t="shared" si="6"/>
        <v>97.644539614561026</v>
      </c>
      <c r="W29" s="229">
        <v>196</v>
      </c>
      <c r="X29" s="228">
        <v>156</v>
      </c>
      <c r="Y29" s="163">
        <f t="shared" si="7"/>
        <v>79.591836734693871</v>
      </c>
      <c r="Z29" s="230">
        <v>165</v>
      </c>
      <c r="AA29" s="228">
        <v>137</v>
      </c>
      <c r="AB29" s="163">
        <f t="shared" si="8"/>
        <v>83.030303030303031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B2" sqref="B2:M2"/>
    </sheetView>
  </sheetViews>
  <sheetFormatPr defaultColWidth="9.140625" defaultRowHeight="15.75"/>
  <cols>
    <col min="1" max="1" width="24.42578125" style="92" bestFit="1" customWidth="1"/>
    <col min="2" max="3" width="10.85546875" style="90" customWidth="1"/>
    <col min="4" max="4" width="8.140625" style="90" customWidth="1"/>
    <col min="5" max="6" width="10.140625" style="90" customWidth="1"/>
    <col min="7" max="7" width="8.85546875" style="90" customWidth="1"/>
    <col min="8" max="9" width="10.42578125" style="90" customWidth="1"/>
    <col min="10" max="10" width="7.85546875" style="90" customWidth="1"/>
    <col min="11" max="12" width="10.140625" style="90" customWidth="1"/>
    <col min="13" max="13" width="8.28515625" style="90" customWidth="1"/>
    <col min="14" max="15" width="9.28515625" style="90" customWidth="1"/>
    <col min="16" max="16" width="7.85546875" style="90" customWidth="1"/>
    <col min="17" max="18" width="9.28515625" style="90" customWidth="1"/>
    <col min="19" max="19" width="7.85546875" style="90" customWidth="1"/>
    <col min="20" max="21" width="9.28515625" style="90" customWidth="1"/>
    <col min="22" max="22" width="7.85546875" style="90" customWidth="1"/>
    <col min="23" max="24" width="9.28515625" style="90" customWidth="1"/>
    <col min="25" max="25" width="7.85546875" style="90" customWidth="1"/>
    <col min="26" max="27" width="9.28515625" style="91" customWidth="1"/>
    <col min="28" max="28" width="7.85546875" style="91" customWidth="1"/>
    <col min="29" max="16384" width="9.140625" style="91"/>
  </cols>
  <sheetData>
    <row r="1" spans="1:32" s="80" customFormat="1" ht="20.45" customHeight="1">
      <c r="A1" s="77"/>
      <c r="B1" s="332" t="s">
        <v>110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78"/>
      <c r="O1" s="78"/>
      <c r="P1" s="79"/>
      <c r="Q1" s="78"/>
      <c r="R1" s="78"/>
      <c r="S1" s="78"/>
      <c r="T1" s="78"/>
      <c r="U1" s="78"/>
      <c r="V1" s="78"/>
      <c r="W1" s="79"/>
      <c r="X1" s="79"/>
      <c r="Y1" s="78"/>
      <c r="AB1" s="94" t="s">
        <v>33</v>
      </c>
    </row>
    <row r="2" spans="1:32" s="80" customFormat="1" ht="20.45" customHeight="1">
      <c r="B2" s="332" t="s">
        <v>111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81"/>
      <c r="O2" s="81"/>
      <c r="P2" s="82"/>
      <c r="Q2" s="81"/>
      <c r="R2" s="81"/>
      <c r="S2" s="81"/>
      <c r="T2" s="81"/>
      <c r="U2" s="81"/>
      <c r="V2" s="81"/>
      <c r="W2" s="82"/>
      <c r="X2" s="82"/>
      <c r="Y2" s="81"/>
    </row>
    <row r="3" spans="1:32" s="80" customFormat="1" ht="15" customHeight="1" thickBo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62" t="s">
        <v>16</v>
      </c>
      <c r="N3" s="197"/>
      <c r="O3" s="197"/>
      <c r="P3" s="198"/>
      <c r="Q3" s="197"/>
      <c r="R3" s="197"/>
      <c r="S3" s="199"/>
      <c r="T3" s="197"/>
      <c r="U3" s="197"/>
      <c r="V3" s="197"/>
      <c r="W3" s="198"/>
      <c r="X3" s="200"/>
      <c r="Y3" s="199"/>
      <c r="AB3" s="62" t="s">
        <v>16</v>
      </c>
    </row>
    <row r="4" spans="1:32" s="85" customFormat="1" ht="21.6" customHeight="1">
      <c r="A4" s="345"/>
      <c r="B4" s="334" t="s">
        <v>17</v>
      </c>
      <c r="C4" s="334"/>
      <c r="D4" s="335"/>
      <c r="E4" s="334" t="s">
        <v>34</v>
      </c>
      <c r="F4" s="334"/>
      <c r="G4" s="335"/>
      <c r="H4" s="333" t="s">
        <v>35</v>
      </c>
      <c r="I4" s="334"/>
      <c r="J4" s="335"/>
      <c r="K4" s="350" t="s">
        <v>25</v>
      </c>
      <c r="L4" s="334"/>
      <c r="M4" s="334"/>
      <c r="N4" s="333" t="s">
        <v>32</v>
      </c>
      <c r="O4" s="334"/>
      <c r="P4" s="335"/>
      <c r="Q4" s="334" t="s">
        <v>20</v>
      </c>
      <c r="R4" s="334"/>
      <c r="S4" s="334"/>
      <c r="T4" s="333" t="s">
        <v>26</v>
      </c>
      <c r="U4" s="334"/>
      <c r="V4" s="335"/>
      <c r="W4" s="334" t="s">
        <v>28</v>
      </c>
      <c r="X4" s="334"/>
      <c r="Y4" s="334"/>
      <c r="Z4" s="348" t="s">
        <v>27</v>
      </c>
      <c r="AA4" s="328"/>
      <c r="AB4" s="329"/>
      <c r="AC4" s="83"/>
      <c r="AD4" s="84"/>
      <c r="AE4" s="84"/>
      <c r="AF4" s="84"/>
    </row>
    <row r="5" spans="1:32" s="86" customFormat="1" ht="36.75" customHeight="1">
      <c r="A5" s="346"/>
      <c r="B5" s="337"/>
      <c r="C5" s="337"/>
      <c r="D5" s="338"/>
      <c r="E5" s="337"/>
      <c r="F5" s="337"/>
      <c r="G5" s="338"/>
      <c r="H5" s="336"/>
      <c r="I5" s="337"/>
      <c r="J5" s="338"/>
      <c r="K5" s="351"/>
      <c r="L5" s="337"/>
      <c r="M5" s="337"/>
      <c r="N5" s="336"/>
      <c r="O5" s="337"/>
      <c r="P5" s="338"/>
      <c r="Q5" s="337"/>
      <c r="R5" s="337"/>
      <c r="S5" s="337"/>
      <c r="T5" s="336"/>
      <c r="U5" s="337"/>
      <c r="V5" s="338"/>
      <c r="W5" s="337"/>
      <c r="X5" s="337"/>
      <c r="Y5" s="337"/>
      <c r="Z5" s="349"/>
      <c r="AA5" s="330"/>
      <c r="AB5" s="331"/>
      <c r="AC5" s="83"/>
      <c r="AD5" s="84"/>
      <c r="AE5" s="84"/>
      <c r="AF5" s="84"/>
    </row>
    <row r="6" spans="1:32" s="87" customFormat="1" ht="25.15" customHeight="1">
      <c r="A6" s="347"/>
      <c r="B6" s="201" t="s">
        <v>1</v>
      </c>
      <c r="C6" s="95" t="s">
        <v>50</v>
      </c>
      <c r="D6" s="202" t="s">
        <v>3</v>
      </c>
      <c r="E6" s="201" t="s">
        <v>1</v>
      </c>
      <c r="F6" s="95" t="s">
        <v>50</v>
      </c>
      <c r="G6" s="202" t="s">
        <v>3</v>
      </c>
      <c r="H6" s="201" t="s">
        <v>1</v>
      </c>
      <c r="I6" s="95" t="s">
        <v>50</v>
      </c>
      <c r="J6" s="202" t="s">
        <v>3</v>
      </c>
      <c r="K6" s="95" t="s">
        <v>1</v>
      </c>
      <c r="L6" s="95" t="s">
        <v>50</v>
      </c>
      <c r="M6" s="203" t="s">
        <v>3</v>
      </c>
      <c r="N6" s="204" t="s">
        <v>1</v>
      </c>
      <c r="O6" s="95" t="s">
        <v>50</v>
      </c>
      <c r="P6" s="205" t="s">
        <v>3</v>
      </c>
      <c r="Q6" s="201" t="s">
        <v>1</v>
      </c>
      <c r="R6" s="95" t="s">
        <v>50</v>
      </c>
      <c r="S6" s="203" t="s">
        <v>3</v>
      </c>
      <c r="T6" s="204" t="s">
        <v>1</v>
      </c>
      <c r="U6" s="95" t="s">
        <v>50</v>
      </c>
      <c r="V6" s="202" t="s">
        <v>3</v>
      </c>
      <c r="W6" s="201" t="s">
        <v>1</v>
      </c>
      <c r="X6" s="95" t="s">
        <v>50</v>
      </c>
      <c r="Y6" s="203" t="s">
        <v>3</v>
      </c>
      <c r="Z6" s="204" t="s">
        <v>1</v>
      </c>
      <c r="AA6" s="95" t="s">
        <v>50</v>
      </c>
      <c r="AB6" s="202" t="s">
        <v>3</v>
      </c>
      <c r="AC6" s="96"/>
      <c r="AD6" s="97"/>
      <c r="AE6" s="97"/>
      <c r="AF6" s="97"/>
    </row>
    <row r="7" spans="1:32" s="215" customFormat="1" ht="12.75" customHeight="1" thickBot="1">
      <c r="A7" s="206" t="s">
        <v>9</v>
      </c>
      <c r="B7" s="207">
        <v>1</v>
      </c>
      <c r="C7" s="208">
        <v>2</v>
      </c>
      <c r="D7" s="209">
        <v>3</v>
      </c>
      <c r="E7" s="207">
        <v>4</v>
      </c>
      <c r="F7" s="208">
        <v>5</v>
      </c>
      <c r="G7" s="209">
        <v>6</v>
      </c>
      <c r="H7" s="207">
        <v>7</v>
      </c>
      <c r="I7" s="208">
        <v>8</v>
      </c>
      <c r="J7" s="209">
        <v>9</v>
      </c>
      <c r="K7" s="208">
        <v>13</v>
      </c>
      <c r="L7" s="208">
        <v>14</v>
      </c>
      <c r="M7" s="210">
        <v>15</v>
      </c>
      <c r="N7" s="211">
        <v>16</v>
      </c>
      <c r="O7" s="208">
        <v>17</v>
      </c>
      <c r="P7" s="212">
        <v>18</v>
      </c>
      <c r="Q7" s="207">
        <v>19</v>
      </c>
      <c r="R7" s="208">
        <v>20</v>
      </c>
      <c r="S7" s="210">
        <v>21</v>
      </c>
      <c r="T7" s="211">
        <v>22</v>
      </c>
      <c r="U7" s="208">
        <v>23</v>
      </c>
      <c r="V7" s="209">
        <v>24</v>
      </c>
      <c r="W7" s="207">
        <v>25</v>
      </c>
      <c r="X7" s="208">
        <v>26</v>
      </c>
      <c r="Y7" s="210">
        <v>27</v>
      </c>
      <c r="Z7" s="211">
        <v>28</v>
      </c>
      <c r="AA7" s="208">
        <v>29</v>
      </c>
      <c r="AB7" s="209">
        <v>30</v>
      </c>
      <c r="AC7" s="213"/>
      <c r="AD7" s="214"/>
      <c r="AE7" s="214"/>
      <c r="AF7" s="214"/>
    </row>
    <row r="8" spans="1:32" s="90" customFormat="1" ht="28.5" customHeight="1" thickBot="1">
      <c r="A8" s="152" t="s">
        <v>112</v>
      </c>
      <c r="B8" s="153">
        <f>SUM(B9:B29)</f>
        <v>10858</v>
      </c>
      <c r="C8" s="153">
        <f>SUM(C9:C29)</f>
        <v>16423</v>
      </c>
      <c r="D8" s="154">
        <f>C8/B8*100</f>
        <v>151.25253269478725</v>
      </c>
      <c r="E8" s="153">
        <f>SUM(E9:E29)</f>
        <v>4826</v>
      </c>
      <c r="F8" s="153">
        <f>SUM(F9:F29)</f>
        <v>7497</v>
      </c>
      <c r="G8" s="154">
        <f>F8/E8*100</f>
        <v>155.34604227103191</v>
      </c>
      <c r="H8" s="153">
        <f>SUM(H9:H29)</f>
        <v>1733</v>
      </c>
      <c r="I8" s="153">
        <f>SUM(I9:I29)</f>
        <v>2518</v>
      </c>
      <c r="J8" s="154">
        <f>I8/H8*100</f>
        <v>145.29717253317946</v>
      </c>
      <c r="K8" s="153">
        <f>SUM(K9:K29)</f>
        <v>823</v>
      </c>
      <c r="L8" s="153">
        <f>SUM(L9:L29)</f>
        <v>1062</v>
      </c>
      <c r="M8" s="154">
        <f>L8/K8*100</f>
        <v>129.04009720534631</v>
      </c>
      <c r="N8" s="155">
        <f>SUM(N9:N29)</f>
        <v>1036</v>
      </c>
      <c r="O8" s="153">
        <f>SUM(O9:O29)</f>
        <v>909</v>
      </c>
      <c r="P8" s="154">
        <f>O8/N8*100</f>
        <v>87.74131274131274</v>
      </c>
      <c r="Q8" s="153">
        <f>SUM(Q9:Q29)</f>
        <v>3777</v>
      </c>
      <c r="R8" s="153">
        <f>SUM(R9:R29)</f>
        <v>6593</v>
      </c>
      <c r="S8" s="154">
        <f>R8/Q8*100</f>
        <v>174.55652634365899</v>
      </c>
      <c r="T8" s="155">
        <f>SUM(T9:T29)</f>
        <v>8515</v>
      </c>
      <c r="U8" s="153">
        <f>SUM(U9:U29)</f>
        <v>11518</v>
      </c>
      <c r="V8" s="154">
        <f>U8/T8*100</f>
        <v>135.26717557251908</v>
      </c>
      <c r="W8" s="153">
        <f>SUM(W9:W29)</f>
        <v>3141</v>
      </c>
      <c r="X8" s="153">
        <f>SUM(X9:X29)</f>
        <v>3694</v>
      </c>
      <c r="Y8" s="154">
        <f>X8/W8*100</f>
        <v>117.60585800700414</v>
      </c>
      <c r="Z8" s="155">
        <f>SUM(Z9:Z29)</f>
        <v>2644</v>
      </c>
      <c r="AA8" s="153">
        <f>SUM(AA9:AA29)</f>
        <v>3118</v>
      </c>
      <c r="AB8" s="154">
        <f>AA8/Z8*100</f>
        <v>117.92738275340393</v>
      </c>
      <c r="AC8" s="98"/>
      <c r="AD8" s="98"/>
      <c r="AE8" s="98"/>
      <c r="AF8" s="98"/>
    </row>
    <row r="9" spans="1:32" s="90" customFormat="1" ht="16.149999999999999" customHeight="1">
      <c r="A9" s="216" t="s">
        <v>53</v>
      </c>
      <c r="B9" s="217">
        <v>105</v>
      </c>
      <c r="C9" s="218">
        <v>133</v>
      </c>
      <c r="D9" s="159">
        <f t="shared" ref="D9:D29" si="0">C9/B9*100</f>
        <v>126.66666666666666</v>
      </c>
      <c r="E9" s="217">
        <v>60</v>
      </c>
      <c r="F9" s="218">
        <v>82</v>
      </c>
      <c r="G9" s="159">
        <f t="shared" ref="G9:G29" si="1">F9/E9*100</f>
        <v>136.66666666666666</v>
      </c>
      <c r="H9" s="217">
        <v>29</v>
      </c>
      <c r="I9" s="218">
        <v>13</v>
      </c>
      <c r="J9" s="159">
        <f t="shared" ref="J9:J29" si="2">I9/H9*100</f>
        <v>44.827586206896555</v>
      </c>
      <c r="K9" s="218">
        <v>2</v>
      </c>
      <c r="L9" s="218">
        <v>1</v>
      </c>
      <c r="M9" s="159">
        <f t="shared" ref="M9:M29" si="3">L9/K9*100</f>
        <v>50</v>
      </c>
      <c r="N9" s="219">
        <v>9</v>
      </c>
      <c r="O9" s="218">
        <v>3</v>
      </c>
      <c r="P9" s="159">
        <f t="shared" ref="P9:P29" si="4">O9/N9*100</f>
        <v>33.333333333333329</v>
      </c>
      <c r="Q9" s="217">
        <v>49</v>
      </c>
      <c r="R9" s="218">
        <v>73</v>
      </c>
      <c r="S9" s="159">
        <f t="shared" ref="S9:S29" si="5">R9/Q9*100</f>
        <v>148.9795918367347</v>
      </c>
      <c r="T9" s="219">
        <v>76</v>
      </c>
      <c r="U9" s="218">
        <v>90</v>
      </c>
      <c r="V9" s="159">
        <f t="shared" ref="V9:V29" si="6">U9/W9*100</f>
        <v>204.54545454545453</v>
      </c>
      <c r="W9" s="219">
        <v>44</v>
      </c>
      <c r="X9" s="218">
        <v>39</v>
      </c>
      <c r="Y9" s="159">
        <f t="shared" ref="Y9:Y29" si="7">X9/W9*100</f>
        <v>88.63636363636364</v>
      </c>
      <c r="Z9" s="219">
        <v>34</v>
      </c>
      <c r="AA9" s="218">
        <v>34</v>
      </c>
      <c r="AB9" s="159">
        <f t="shared" ref="AB9:AB29" si="8">AA9/Z9*100</f>
        <v>100</v>
      </c>
      <c r="AC9" s="88"/>
      <c r="AD9" s="89"/>
      <c r="AE9" s="89"/>
      <c r="AF9" s="89"/>
    </row>
    <row r="10" spans="1:32" s="90" customFormat="1" ht="16.149999999999999" customHeight="1">
      <c r="A10" s="220" t="s">
        <v>113</v>
      </c>
      <c r="B10" s="221">
        <v>649</v>
      </c>
      <c r="C10" s="222">
        <v>801</v>
      </c>
      <c r="D10" s="159">
        <f t="shared" si="0"/>
        <v>123.42064714946071</v>
      </c>
      <c r="E10" s="221">
        <v>353</v>
      </c>
      <c r="F10" s="222">
        <v>451</v>
      </c>
      <c r="G10" s="159">
        <f t="shared" si="1"/>
        <v>127.76203966005666</v>
      </c>
      <c r="H10" s="221">
        <v>160</v>
      </c>
      <c r="I10" s="222">
        <v>139</v>
      </c>
      <c r="J10" s="159">
        <f t="shared" si="2"/>
        <v>86.875</v>
      </c>
      <c r="K10" s="222">
        <v>49</v>
      </c>
      <c r="L10" s="222">
        <v>46</v>
      </c>
      <c r="M10" s="159">
        <f t="shared" si="3"/>
        <v>93.877551020408163</v>
      </c>
      <c r="N10" s="223">
        <v>53</v>
      </c>
      <c r="O10" s="222">
        <v>98</v>
      </c>
      <c r="P10" s="159">
        <f t="shared" si="4"/>
        <v>184.90566037735849</v>
      </c>
      <c r="Q10" s="221">
        <v>262</v>
      </c>
      <c r="R10" s="222">
        <v>420</v>
      </c>
      <c r="S10" s="159">
        <f t="shared" si="5"/>
        <v>160.30534351145039</v>
      </c>
      <c r="T10" s="223">
        <v>448</v>
      </c>
      <c r="U10" s="222">
        <v>527</v>
      </c>
      <c r="V10" s="159">
        <f t="shared" si="6"/>
        <v>228.13852813852816</v>
      </c>
      <c r="W10" s="223">
        <v>231</v>
      </c>
      <c r="X10" s="222">
        <v>227</v>
      </c>
      <c r="Y10" s="159">
        <f t="shared" si="7"/>
        <v>98.268398268398272</v>
      </c>
      <c r="Z10" s="223">
        <v>200</v>
      </c>
      <c r="AA10" s="222">
        <v>201</v>
      </c>
      <c r="AB10" s="159">
        <f t="shared" si="8"/>
        <v>100.49999999999999</v>
      </c>
      <c r="AC10" s="88"/>
      <c r="AD10" s="89"/>
      <c r="AE10" s="89"/>
      <c r="AF10" s="89"/>
    </row>
    <row r="11" spans="1:32" s="90" customFormat="1" ht="16.149999999999999" customHeight="1">
      <c r="A11" s="220" t="s">
        <v>55</v>
      </c>
      <c r="B11" s="221">
        <v>48</v>
      </c>
      <c r="C11" s="222">
        <v>92</v>
      </c>
      <c r="D11" s="159">
        <f t="shared" si="0"/>
        <v>191.66666666666669</v>
      </c>
      <c r="E11" s="221">
        <v>7</v>
      </c>
      <c r="F11" s="222">
        <v>14</v>
      </c>
      <c r="G11" s="159">
        <f t="shared" si="1"/>
        <v>200</v>
      </c>
      <c r="H11" s="221">
        <v>6</v>
      </c>
      <c r="I11" s="222">
        <v>7</v>
      </c>
      <c r="J11" s="159">
        <f t="shared" si="2"/>
        <v>116.66666666666667</v>
      </c>
      <c r="K11" s="222">
        <v>1</v>
      </c>
      <c r="L11" s="222">
        <v>1</v>
      </c>
      <c r="M11" s="159">
        <f t="shared" si="3"/>
        <v>100</v>
      </c>
      <c r="N11" s="223">
        <v>0</v>
      </c>
      <c r="O11" s="222">
        <v>0</v>
      </c>
      <c r="P11" s="159" t="e">
        <f t="shared" si="4"/>
        <v>#DIV/0!</v>
      </c>
      <c r="Q11" s="221">
        <v>6</v>
      </c>
      <c r="R11" s="222">
        <v>6</v>
      </c>
      <c r="S11" s="159">
        <f t="shared" si="5"/>
        <v>100</v>
      </c>
      <c r="T11" s="223">
        <v>42</v>
      </c>
      <c r="U11" s="222">
        <v>81</v>
      </c>
      <c r="V11" s="159">
        <f t="shared" si="6"/>
        <v>2700</v>
      </c>
      <c r="W11" s="223">
        <v>3</v>
      </c>
      <c r="X11" s="222">
        <v>3</v>
      </c>
      <c r="Y11" s="159">
        <f t="shared" si="7"/>
        <v>100</v>
      </c>
      <c r="Z11" s="223">
        <v>2</v>
      </c>
      <c r="AA11" s="222">
        <v>3</v>
      </c>
      <c r="AB11" s="159">
        <f t="shared" si="8"/>
        <v>150</v>
      </c>
      <c r="AC11" s="88"/>
      <c r="AD11" s="89"/>
      <c r="AE11" s="89"/>
      <c r="AF11" s="89"/>
    </row>
    <row r="12" spans="1:32" s="90" customFormat="1" ht="16.149999999999999" customHeight="1">
      <c r="A12" s="220" t="s">
        <v>114</v>
      </c>
      <c r="B12" s="221">
        <v>123</v>
      </c>
      <c r="C12" s="222">
        <v>305</v>
      </c>
      <c r="D12" s="159">
        <f t="shared" si="0"/>
        <v>247.96747967479672</v>
      </c>
      <c r="E12" s="221">
        <v>21</v>
      </c>
      <c r="F12" s="222">
        <v>64</v>
      </c>
      <c r="G12" s="159">
        <f t="shared" si="1"/>
        <v>304.76190476190476</v>
      </c>
      <c r="H12" s="221">
        <v>9</v>
      </c>
      <c r="I12" s="222">
        <v>51</v>
      </c>
      <c r="J12" s="159">
        <f t="shared" si="2"/>
        <v>566.66666666666674</v>
      </c>
      <c r="K12" s="222">
        <v>4</v>
      </c>
      <c r="L12" s="222">
        <v>8</v>
      </c>
      <c r="M12" s="159">
        <f t="shared" si="3"/>
        <v>200</v>
      </c>
      <c r="N12" s="223">
        <v>1</v>
      </c>
      <c r="O12" s="222">
        <v>9</v>
      </c>
      <c r="P12" s="159">
        <f t="shared" si="4"/>
        <v>900</v>
      </c>
      <c r="Q12" s="221">
        <v>15</v>
      </c>
      <c r="R12" s="222">
        <v>58</v>
      </c>
      <c r="S12" s="159">
        <f t="shared" si="5"/>
        <v>386.66666666666669</v>
      </c>
      <c r="T12" s="223">
        <v>104</v>
      </c>
      <c r="U12" s="222">
        <v>250</v>
      </c>
      <c r="V12" s="159">
        <f t="shared" si="6"/>
        <v>1666.6666666666667</v>
      </c>
      <c r="W12" s="223">
        <v>15</v>
      </c>
      <c r="X12" s="222">
        <v>19</v>
      </c>
      <c r="Y12" s="159">
        <f t="shared" si="7"/>
        <v>126.66666666666666</v>
      </c>
      <c r="Z12" s="223">
        <v>12</v>
      </c>
      <c r="AA12" s="222">
        <v>17</v>
      </c>
      <c r="AB12" s="159">
        <f t="shared" si="8"/>
        <v>141.66666666666669</v>
      </c>
      <c r="AC12" s="88"/>
      <c r="AD12" s="89"/>
      <c r="AE12" s="89"/>
      <c r="AF12" s="89"/>
    </row>
    <row r="13" spans="1:32" s="90" customFormat="1" ht="16.149999999999999" customHeight="1">
      <c r="A13" s="220" t="s">
        <v>57</v>
      </c>
      <c r="B13" s="221">
        <v>615</v>
      </c>
      <c r="C13" s="222">
        <v>659</v>
      </c>
      <c r="D13" s="159">
        <f t="shared" si="0"/>
        <v>107.15447154471545</v>
      </c>
      <c r="E13" s="221">
        <v>224</v>
      </c>
      <c r="F13" s="222">
        <v>258</v>
      </c>
      <c r="G13" s="159">
        <f t="shared" si="1"/>
        <v>115.17857142857142</v>
      </c>
      <c r="H13" s="221">
        <v>84</v>
      </c>
      <c r="I13" s="222">
        <v>110</v>
      </c>
      <c r="J13" s="159">
        <f t="shared" si="2"/>
        <v>130.95238095238096</v>
      </c>
      <c r="K13" s="222">
        <v>56</v>
      </c>
      <c r="L13" s="222">
        <v>62</v>
      </c>
      <c r="M13" s="159">
        <f t="shared" si="3"/>
        <v>110.71428571428572</v>
      </c>
      <c r="N13" s="223">
        <v>60</v>
      </c>
      <c r="O13" s="222">
        <v>77</v>
      </c>
      <c r="P13" s="159">
        <f t="shared" si="4"/>
        <v>128.33333333333334</v>
      </c>
      <c r="Q13" s="221">
        <v>217</v>
      </c>
      <c r="R13" s="222">
        <v>240</v>
      </c>
      <c r="S13" s="159">
        <f t="shared" si="5"/>
        <v>110.59907834101384</v>
      </c>
      <c r="T13" s="223">
        <v>509</v>
      </c>
      <c r="U13" s="222">
        <v>490</v>
      </c>
      <c r="V13" s="159">
        <f t="shared" si="6"/>
        <v>318.18181818181819</v>
      </c>
      <c r="W13" s="223">
        <v>154</v>
      </c>
      <c r="X13" s="222">
        <v>112</v>
      </c>
      <c r="Y13" s="159">
        <f t="shared" si="7"/>
        <v>72.727272727272734</v>
      </c>
      <c r="Z13" s="223">
        <v>131</v>
      </c>
      <c r="AA13" s="222">
        <v>94</v>
      </c>
      <c r="AB13" s="159">
        <f t="shared" si="8"/>
        <v>71.755725190839698</v>
      </c>
      <c r="AC13" s="88"/>
      <c r="AD13" s="89"/>
      <c r="AE13" s="89"/>
      <c r="AF13" s="89"/>
    </row>
    <row r="14" spans="1:32" s="90" customFormat="1" ht="16.149999999999999" customHeight="1">
      <c r="A14" s="220" t="s">
        <v>58</v>
      </c>
      <c r="B14" s="221">
        <v>79</v>
      </c>
      <c r="C14" s="222">
        <v>101</v>
      </c>
      <c r="D14" s="159">
        <f t="shared" si="0"/>
        <v>127.84810126582278</v>
      </c>
      <c r="E14" s="221">
        <v>65</v>
      </c>
      <c r="F14" s="222">
        <v>88</v>
      </c>
      <c r="G14" s="159">
        <f t="shared" si="1"/>
        <v>135.38461538461539</v>
      </c>
      <c r="H14" s="221">
        <v>34</v>
      </c>
      <c r="I14" s="222">
        <v>39</v>
      </c>
      <c r="J14" s="159">
        <f t="shared" si="2"/>
        <v>114.70588235294117</v>
      </c>
      <c r="K14" s="222">
        <v>16</v>
      </c>
      <c r="L14" s="222">
        <v>23</v>
      </c>
      <c r="M14" s="159">
        <f t="shared" si="3"/>
        <v>143.75</v>
      </c>
      <c r="N14" s="223">
        <v>14</v>
      </c>
      <c r="O14" s="222">
        <v>23</v>
      </c>
      <c r="P14" s="159">
        <f t="shared" si="4"/>
        <v>164.28571428571428</v>
      </c>
      <c r="Q14" s="221">
        <v>65</v>
      </c>
      <c r="R14" s="222">
        <v>85</v>
      </c>
      <c r="S14" s="159">
        <f t="shared" si="5"/>
        <v>130.76923076923077</v>
      </c>
      <c r="T14" s="223">
        <v>37</v>
      </c>
      <c r="U14" s="222">
        <v>38</v>
      </c>
      <c r="V14" s="159">
        <f t="shared" si="6"/>
        <v>105.55555555555556</v>
      </c>
      <c r="W14" s="223">
        <v>36</v>
      </c>
      <c r="X14" s="222">
        <v>37</v>
      </c>
      <c r="Y14" s="159">
        <f t="shared" si="7"/>
        <v>102.77777777777777</v>
      </c>
      <c r="Z14" s="223">
        <v>33</v>
      </c>
      <c r="AA14" s="222">
        <v>27</v>
      </c>
      <c r="AB14" s="159">
        <f t="shared" si="8"/>
        <v>81.818181818181827</v>
      </c>
      <c r="AC14" s="88"/>
      <c r="AD14" s="125"/>
      <c r="AE14" s="89"/>
      <c r="AF14" s="89"/>
    </row>
    <row r="15" spans="1:32" s="90" customFormat="1" ht="16.149999999999999" customHeight="1">
      <c r="A15" s="220" t="s">
        <v>59</v>
      </c>
      <c r="B15" s="221">
        <v>527</v>
      </c>
      <c r="C15" s="222">
        <v>3282</v>
      </c>
      <c r="D15" s="159">
        <f t="shared" si="0"/>
        <v>622.77039848197342</v>
      </c>
      <c r="E15" s="221">
        <v>214</v>
      </c>
      <c r="F15" s="222">
        <v>1324</v>
      </c>
      <c r="G15" s="159">
        <f t="shared" si="1"/>
        <v>618.69158878504663</v>
      </c>
      <c r="H15" s="221">
        <v>77</v>
      </c>
      <c r="I15" s="222">
        <v>345</v>
      </c>
      <c r="J15" s="159">
        <f t="shared" si="2"/>
        <v>448.05194805194805</v>
      </c>
      <c r="K15" s="222">
        <v>23</v>
      </c>
      <c r="L15" s="222">
        <v>156</v>
      </c>
      <c r="M15" s="159">
        <f t="shared" si="3"/>
        <v>678.26086956521738</v>
      </c>
      <c r="N15" s="223">
        <v>100</v>
      </c>
      <c r="O15" s="222">
        <v>272</v>
      </c>
      <c r="P15" s="159">
        <f t="shared" si="4"/>
        <v>272</v>
      </c>
      <c r="Q15" s="221">
        <v>166</v>
      </c>
      <c r="R15" s="222">
        <v>1194</v>
      </c>
      <c r="S15" s="159">
        <f t="shared" si="5"/>
        <v>719.27710843373495</v>
      </c>
      <c r="T15" s="223">
        <v>414</v>
      </c>
      <c r="U15" s="222">
        <v>2204</v>
      </c>
      <c r="V15" s="159">
        <f t="shared" si="6"/>
        <v>1499.3197278911564</v>
      </c>
      <c r="W15" s="223">
        <v>147</v>
      </c>
      <c r="X15" s="222">
        <v>669</v>
      </c>
      <c r="Y15" s="159">
        <f t="shared" si="7"/>
        <v>455.10204081632651</v>
      </c>
      <c r="Z15" s="223">
        <v>120</v>
      </c>
      <c r="AA15" s="222">
        <v>570</v>
      </c>
      <c r="AB15" s="159">
        <f t="shared" si="8"/>
        <v>475</v>
      </c>
      <c r="AC15" s="88"/>
      <c r="AD15" s="89"/>
      <c r="AE15" s="89"/>
      <c r="AF15" s="89"/>
    </row>
    <row r="16" spans="1:32" s="90" customFormat="1" ht="16.149999999999999" customHeight="1">
      <c r="A16" s="220" t="s">
        <v>60</v>
      </c>
      <c r="B16" s="221">
        <v>205</v>
      </c>
      <c r="C16" s="222">
        <v>586</v>
      </c>
      <c r="D16" s="159">
        <f t="shared" si="0"/>
        <v>285.85365853658533</v>
      </c>
      <c r="E16" s="221">
        <v>113</v>
      </c>
      <c r="F16" s="222">
        <v>272</v>
      </c>
      <c r="G16" s="159">
        <f t="shared" si="1"/>
        <v>240.70796460176993</v>
      </c>
      <c r="H16" s="221">
        <v>43</v>
      </c>
      <c r="I16" s="222">
        <v>77</v>
      </c>
      <c r="J16" s="159">
        <f t="shared" si="2"/>
        <v>179.06976744186048</v>
      </c>
      <c r="K16" s="222">
        <v>26</v>
      </c>
      <c r="L16" s="222">
        <v>26</v>
      </c>
      <c r="M16" s="159">
        <f t="shared" si="3"/>
        <v>100</v>
      </c>
      <c r="N16" s="223">
        <v>10</v>
      </c>
      <c r="O16" s="222">
        <v>11</v>
      </c>
      <c r="P16" s="159">
        <f t="shared" si="4"/>
        <v>110.00000000000001</v>
      </c>
      <c r="Q16" s="221">
        <v>82</v>
      </c>
      <c r="R16" s="222">
        <v>234</v>
      </c>
      <c r="S16" s="159">
        <f t="shared" si="5"/>
        <v>285.36585365853659</v>
      </c>
      <c r="T16" s="223">
        <v>137</v>
      </c>
      <c r="U16" s="222">
        <v>392</v>
      </c>
      <c r="V16" s="159">
        <f t="shared" si="6"/>
        <v>642.62295081967216</v>
      </c>
      <c r="W16" s="223">
        <v>61</v>
      </c>
      <c r="X16" s="222">
        <v>136</v>
      </c>
      <c r="Y16" s="159">
        <f t="shared" si="7"/>
        <v>222.95081967213113</v>
      </c>
      <c r="Z16" s="223">
        <v>56</v>
      </c>
      <c r="AA16" s="222">
        <v>121</v>
      </c>
      <c r="AB16" s="159">
        <f t="shared" si="8"/>
        <v>216.07142857142856</v>
      </c>
      <c r="AC16" s="98"/>
      <c r="AD16" s="98"/>
      <c r="AE16" s="98"/>
      <c r="AF16" s="98"/>
    </row>
    <row r="17" spans="1:32" s="90" customFormat="1" ht="16.149999999999999" customHeight="1">
      <c r="A17" s="220" t="s">
        <v>115</v>
      </c>
      <c r="B17" s="221">
        <v>300</v>
      </c>
      <c r="C17" s="222">
        <v>475</v>
      </c>
      <c r="D17" s="159">
        <f t="shared" si="0"/>
        <v>158.33333333333331</v>
      </c>
      <c r="E17" s="221">
        <v>146</v>
      </c>
      <c r="F17" s="222">
        <v>265</v>
      </c>
      <c r="G17" s="159">
        <f t="shared" si="1"/>
        <v>181.50684931506848</v>
      </c>
      <c r="H17" s="221">
        <v>73</v>
      </c>
      <c r="I17" s="222">
        <v>181</v>
      </c>
      <c r="J17" s="159">
        <f t="shared" si="2"/>
        <v>247.94520547945206</v>
      </c>
      <c r="K17" s="222">
        <v>11</v>
      </c>
      <c r="L17" s="222">
        <v>35</v>
      </c>
      <c r="M17" s="159">
        <f t="shared" si="3"/>
        <v>318.18181818181819</v>
      </c>
      <c r="N17" s="223">
        <v>61</v>
      </c>
      <c r="O17" s="222">
        <v>60</v>
      </c>
      <c r="P17" s="159">
        <f t="shared" si="4"/>
        <v>98.360655737704917</v>
      </c>
      <c r="Q17" s="221">
        <v>100</v>
      </c>
      <c r="R17" s="222">
        <v>241</v>
      </c>
      <c r="S17" s="159">
        <f t="shared" si="5"/>
        <v>241</v>
      </c>
      <c r="T17" s="223">
        <v>196</v>
      </c>
      <c r="U17" s="222">
        <v>229</v>
      </c>
      <c r="V17" s="159">
        <f t="shared" si="6"/>
        <v>216.03773584905662</v>
      </c>
      <c r="W17" s="223">
        <v>106</v>
      </c>
      <c r="X17" s="222">
        <v>90</v>
      </c>
      <c r="Y17" s="159">
        <f t="shared" si="7"/>
        <v>84.905660377358487</v>
      </c>
      <c r="Z17" s="223">
        <v>90</v>
      </c>
      <c r="AA17" s="222">
        <v>75</v>
      </c>
      <c r="AB17" s="159">
        <f t="shared" si="8"/>
        <v>83.333333333333343</v>
      </c>
      <c r="AC17" s="88"/>
      <c r="AD17" s="89"/>
      <c r="AE17" s="89"/>
      <c r="AF17" s="89"/>
    </row>
    <row r="18" spans="1:32" s="90" customFormat="1" ht="16.149999999999999" customHeight="1">
      <c r="A18" s="220" t="s">
        <v>103</v>
      </c>
      <c r="B18" s="221">
        <v>478</v>
      </c>
      <c r="C18" s="222">
        <v>580</v>
      </c>
      <c r="D18" s="159">
        <f t="shared" si="0"/>
        <v>121.33891213389121</v>
      </c>
      <c r="E18" s="221">
        <v>189</v>
      </c>
      <c r="F18" s="222">
        <v>224</v>
      </c>
      <c r="G18" s="159">
        <f t="shared" si="1"/>
        <v>118.5185185185185</v>
      </c>
      <c r="H18" s="221">
        <v>56</v>
      </c>
      <c r="I18" s="222">
        <v>89</v>
      </c>
      <c r="J18" s="159">
        <f t="shared" si="2"/>
        <v>158.92857142857142</v>
      </c>
      <c r="K18" s="222">
        <v>23</v>
      </c>
      <c r="L18" s="222">
        <v>13</v>
      </c>
      <c r="M18" s="159">
        <f t="shared" si="3"/>
        <v>56.521739130434781</v>
      </c>
      <c r="N18" s="223">
        <v>62</v>
      </c>
      <c r="O18" s="222">
        <v>56</v>
      </c>
      <c r="P18" s="159">
        <f t="shared" si="4"/>
        <v>90.322580645161281</v>
      </c>
      <c r="Q18" s="221">
        <v>139</v>
      </c>
      <c r="R18" s="222">
        <v>201</v>
      </c>
      <c r="S18" s="159">
        <f t="shared" si="5"/>
        <v>144.60431654676259</v>
      </c>
      <c r="T18" s="223">
        <v>404</v>
      </c>
      <c r="U18" s="222">
        <v>430</v>
      </c>
      <c r="V18" s="159">
        <f t="shared" si="6"/>
        <v>284.76821192052978</v>
      </c>
      <c r="W18" s="223">
        <v>151</v>
      </c>
      <c r="X18" s="222">
        <v>113</v>
      </c>
      <c r="Y18" s="159">
        <f t="shared" si="7"/>
        <v>74.83443708609272</v>
      </c>
      <c r="Z18" s="223">
        <v>127</v>
      </c>
      <c r="AA18" s="222">
        <v>94</v>
      </c>
      <c r="AB18" s="159">
        <f t="shared" si="8"/>
        <v>74.015748031496059</v>
      </c>
      <c r="AC18" s="88"/>
      <c r="AD18" s="89"/>
      <c r="AE18" s="89"/>
      <c r="AF18" s="89"/>
    </row>
    <row r="19" spans="1:32" s="90" customFormat="1" ht="16.149999999999999" customHeight="1">
      <c r="A19" s="220" t="s">
        <v>63</v>
      </c>
      <c r="B19" s="221">
        <v>918</v>
      </c>
      <c r="C19" s="222">
        <v>1153</v>
      </c>
      <c r="D19" s="159">
        <f t="shared" si="0"/>
        <v>125.59912854030502</v>
      </c>
      <c r="E19" s="221">
        <v>348</v>
      </c>
      <c r="F19" s="222">
        <v>473</v>
      </c>
      <c r="G19" s="159">
        <f t="shared" si="1"/>
        <v>135.91954022988506</v>
      </c>
      <c r="H19" s="221">
        <v>78</v>
      </c>
      <c r="I19" s="222">
        <v>102</v>
      </c>
      <c r="J19" s="159">
        <f t="shared" si="2"/>
        <v>130.76923076923077</v>
      </c>
      <c r="K19" s="222">
        <v>40</v>
      </c>
      <c r="L19" s="222">
        <v>24</v>
      </c>
      <c r="M19" s="159">
        <f t="shared" si="3"/>
        <v>60</v>
      </c>
      <c r="N19" s="223">
        <v>40</v>
      </c>
      <c r="O19" s="222">
        <v>1</v>
      </c>
      <c r="P19" s="159">
        <f t="shared" si="4"/>
        <v>2.5</v>
      </c>
      <c r="Q19" s="221">
        <v>310</v>
      </c>
      <c r="R19" s="222">
        <v>383</v>
      </c>
      <c r="S19" s="159">
        <f t="shared" si="5"/>
        <v>123.54838709677421</v>
      </c>
      <c r="T19" s="223">
        <v>774</v>
      </c>
      <c r="U19" s="222">
        <v>888</v>
      </c>
      <c r="V19" s="159">
        <f t="shared" si="6"/>
        <v>365.4320987654321</v>
      </c>
      <c r="W19" s="223">
        <v>243</v>
      </c>
      <c r="X19" s="222">
        <v>233</v>
      </c>
      <c r="Y19" s="159">
        <f t="shared" si="7"/>
        <v>95.884773662551439</v>
      </c>
      <c r="Z19" s="223">
        <v>204</v>
      </c>
      <c r="AA19" s="222">
        <v>201</v>
      </c>
      <c r="AB19" s="159">
        <f t="shared" si="8"/>
        <v>98.529411764705884</v>
      </c>
      <c r="AC19" s="88"/>
      <c r="AD19" s="89"/>
      <c r="AE19" s="89"/>
      <c r="AF19" s="89"/>
    </row>
    <row r="20" spans="1:32" s="90" customFormat="1" ht="16.149999999999999" customHeight="1">
      <c r="A20" s="220" t="s">
        <v>64</v>
      </c>
      <c r="B20" s="221">
        <v>35</v>
      </c>
      <c r="C20" s="222">
        <v>56</v>
      </c>
      <c r="D20" s="159">
        <f t="shared" si="0"/>
        <v>160</v>
      </c>
      <c r="E20" s="221">
        <v>11</v>
      </c>
      <c r="F20" s="222">
        <v>17</v>
      </c>
      <c r="G20" s="159">
        <f t="shared" si="1"/>
        <v>154.54545454545453</v>
      </c>
      <c r="H20" s="221">
        <v>4</v>
      </c>
      <c r="I20" s="222">
        <v>31</v>
      </c>
      <c r="J20" s="159">
        <f t="shared" si="2"/>
        <v>775</v>
      </c>
      <c r="K20" s="222">
        <v>1</v>
      </c>
      <c r="L20" s="222">
        <v>4</v>
      </c>
      <c r="M20" s="159">
        <f t="shared" si="3"/>
        <v>400</v>
      </c>
      <c r="N20" s="223">
        <v>7</v>
      </c>
      <c r="O20" s="222">
        <v>0</v>
      </c>
      <c r="P20" s="159">
        <f t="shared" si="4"/>
        <v>0</v>
      </c>
      <c r="Q20" s="221">
        <v>8</v>
      </c>
      <c r="R20" s="222">
        <v>17</v>
      </c>
      <c r="S20" s="159">
        <f t="shared" si="5"/>
        <v>212.5</v>
      </c>
      <c r="T20" s="223">
        <v>27</v>
      </c>
      <c r="U20" s="222">
        <v>23</v>
      </c>
      <c r="V20" s="159">
        <f t="shared" si="6"/>
        <v>383.33333333333337</v>
      </c>
      <c r="W20" s="223">
        <v>6</v>
      </c>
      <c r="X20" s="222">
        <v>3</v>
      </c>
      <c r="Y20" s="159">
        <f t="shared" si="7"/>
        <v>50</v>
      </c>
      <c r="Z20" s="223">
        <v>4</v>
      </c>
      <c r="AA20" s="222">
        <v>2</v>
      </c>
      <c r="AB20" s="159">
        <f t="shared" si="8"/>
        <v>50</v>
      </c>
      <c r="AC20" s="88"/>
      <c r="AD20" s="89"/>
      <c r="AE20" s="89"/>
      <c r="AF20" s="89"/>
    </row>
    <row r="21" spans="1:32" s="90" customFormat="1" ht="16.149999999999999" customHeight="1">
      <c r="A21" s="220" t="s">
        <v>65</v>
      </c>
      <c r="B21" s="221">
        <v>109</v>
      </c>
      <c r="C21" s="222">
        <v>113</v>
      </c>
      <c r="D21" s="159">
        <f t="shared" si="0"/>
        <v>103.6697247706422</v>
      </c>
      <c r="E21" s="221">
        <v>42</v>
      </c>
      <c r="F21" s="222">
        <v>68</v>
      </c>
      <c r="G21" s="159">
        <f t="shared" si="1"/>
        <v>161.9047619047619</v>
      </c>
      <c r="H21" s="221">
        <v>16</v>
      </c>
      <c r="I21" s="222">
        <v>23</v>
      </c>
      <c r="J21" s="159">
        <f t="shared" si="2"/>
        <v>143.75</v>
      </c>
      <c r="K21" s="222">
        <v>5</v>
      </c>
      <c r="L21" s="222">
        <v>9</v>
      </c>
      <c r="M21" s="159">
        <f t="shared" si="3"/>
        <v>180</v>
      </c>
      <c r="N21" s="223">
        <v>4</v>
      </c>
      <c r="O21" s="222">
        <v>1</v>
      </c>
      <c r="P21" s="159">
        <f t="shared" si="4"/>
        <v>25</v>
      </c>
      <c r="Q21" s="221">
        <v>37</v>
      </c>
      <c r="R21" s="222">
        <v>66</v>
      </c>
      <c r="S21" s="159">
        <f t="shared" si="5"/>
        <v>178.37837837837839</v>
      </c>
      <c r="T21" s="223">
        <v>77</v>
      </c>
      <c r="U21" s="222">
        <v>71</v>
      </c>
      <c r="V21" s="159">
        <f t="shared" si="6"/>
        <v>253.57142857142856</v>
      </c>
      <c r="W21" s="223">
        <v>28</v>
      </c>
      <c r="X21" s="222">
        <v>33</v>
      </c>
      <c r="Y21" s="159">
        <f t="shared" si="7"/>
        <v>117.85714285714286</v>
      </c>
      <c r="Z21" s="223">
        <v>25</v>
      </c>
      <c r="AA21" s="222">
        <v>22</v>
      </c>
      <c r="AB21" s="159">
        <f t="shared" si="8"/>
        <v>88</v>
      </c>
      <c r="AC21" s="88"/>
      <c r="AD21" s="89"/>
      <c r="AE21" s="89"/>
      <c r="AF21" s="89"/>
    </row>
    <row r="22" spans="1:32" s="90" customFormat="1" ht="16.149999999999999" customHeight="1">
      <c r="A22" s="220" t="s">
        <v>66</v>
      </c>
      <c r="B22" s="221">
        <v>987</v>
      </c>
      <c r="C22" s="222">
        <v>1497</v>
      </c>
      <c r="D22" s="159">
        <f t="shared" si="0"/>
        <v>151.67173252279636</v>
      </c>
      <c r="E22" s="221">
        <v>238</v>
      </c>
      <c r="F22" s="222">
        <v>467</v>
      </c>
      <c r="G22" s="159">
        <f t="shared" si="1"/>
        <v>196.21848739495798</v>
      </c>
      <c r="H22" s="221">
        <v>108</v>
      </c>
      <c r="I22" s="222">
        <v>152</v>
      </c>
      <c r="J22" s="159">
        <f t="shared" si="2"/>
        <v>140.74074074074073</v>
      </c>
      <c r="K22" s="222">
        <v>23</v>
      </c>
      <c r="L22" s="222">
        <v>40</v>
      </c>
      <c r="M22" s="159">
        <f t="shared" si="3"/>
        <v>173.91304347826087</v>
      </c>
      <c r="N22" s="223">
        <v>24</v>
      </c>
      <c r="O22" s="222">
        <v>28</v>
      </c>
      <c r="P22" s="159">
        <f t="shared" si="4"/>
        <v>116.66666666666667</v>
      </c>
      <c r="Q22" s="221">
        <v>157</v>
      </c>
      <c r="R22" s="222">
        <v>385</v>
      </c>
      <c r="S22" s="159">
        <f t="shared" si="5"/>
        <v>245.22292993630575</v>
      </c>
      <c r="T22" s="223">
        <v>869</v>
      </c>
      <c r="U22" s="222">
        <v>1170</v>
      </c>
      <c r="V22" s="159">
        <f t="shared" si="6"/>
        <v>717.79141104294479</v>
      </c>
      <c r="W22" s="223">
        <v>163</v>
      </c>
      <c r="X22" s="222">
        <v>208</v>
      </c>
      <c r="Y22" s="159">
        <f t="shared" si="7"/>
        <v>127.60736196319019</v>
      </c>
      <c r="Z22" s="223">
        <v>134</v>
      </c>
      <c r="AA22" s="222">
        <v>175</v>
      </c>
      <c r="AB22" s="159">
        <f t="shared" si="8"/>
        <v>130.59701492537314</v>
      </c>
      <c r="AC22" s="88"/>
      <c r="AD22" s="89"/>
      <c r="AE22" s="89"/>
      <c r="AF22" s="89"/>
    </row>
    <row r="23" spans="1:32" s="90" customFormat="1" ht="16.149999999999999" customHeight="1">
      <c r="A23" s="220" t="s">
        <v>67</v>
      </c>
      <c r="B23" s="221">
        <v>101</v>
      </c>
      <c r="C23" s="222">
        <v>171</v>
      </c>
      <c r="D23" s="159">
        <f t="shared" si="0"/>
        <v>169.30693069306929</v>
      </c>
      <c r="E23" s="221">
        <v>78</v>
      </c>
      <c r="F23" s="222">
        <v>137</v>
      </c>
      <c r="G23" s="159">
        <f t="shared" si="1"/>
        <v>175.64102564102564</v>
      </c>
      <c r="H23" s="221">
        <v>35</v>
      </c>
      <c r="I23" s="222">
        <v>54</v>
      </c>
      <c r="J23" s="159">
        <f t="shared" si="2"/>
        <v>154.28571428571431</v>
      </c>
      <c r="K23" s="222">
        <v>19</v>
      </c>
      <c r="L23" s="222">
        <v>28</v>
      </c>
      <c r="M23" s="159">
        <f t="shared" si="3"/>
        <v>147.36842105263156</v>
      </c>
      <c r="N23" s="223">
        <v>14</v>
      </c>
      <c r="O23" s="222">
        <v>10</v>
      </c>
      <c r="P23" s="159">
        <f t="shared" si="4"/>
        <v>71.428571428571431</v>
      </c>
      <c r="Q23" s="221">
        <v>57</v>
      </c>
      <c r="R23" s="222">
        <v>126</v>
      </c>
      <c r="S23" s="159">
        <f t="shared" si="5"/>
        <v>221.0526315789474</v>
      </c>
      <c r="T23" s="223">
        <v>48</v>
      </c>
      <c r="U23" s="222">
        <v>80</v>
      </c>
      <c r="V23" s="159">
        <f t="shared" si="6"/>
        <v>186.04651162790697</v>
      </c>
      <c r="W23" s="223">
        <v>43</v>
      </c>
      <c r="X23" s="222">
        <v>60</v>
      </c>
      <c r="Y23" s="159">
        <f t="shared" si="7"/>
        <v>139.53488372093022</v>
      </c>
      <c r="Z23" s="223">
        <v>32</v>
      </c>
      <c r="AA23" s="222">
        <v>40</v>
      </c>
      <c r="AB23" s="159">
        <f t="shared" si="8"/>
        <v>125</v>
      </c>
      <c r="AC23" s="88"/>
      <c r="AD23" s="89"/>
      <c r="AE23" s="89"/>
      <c r="AF23" s="89"/>
    </row>
    <row r="24" spans="1:32" s="90" customFormat="1" ht="16.149999999999999" customHeight="1">
      <c r="A24" s="220" t="s">
        <v>68</v>
      </c>
      <c r="B24" s="221">
        <v>754</v>
      </c>
      <c r="C24" s="222">
        <v>953</v>
      </c>
      <c r="D24" s="159">
        <f t="shared" si="0"/>
        <v>126.39257294429709</v>
      </c>
      <c r="E24" s="221">
        <v>440</v>
      </c>
      <c r="F24" s="222">
        <v>530</v>
      </c>
      <c r="G24" s="159">
        <f t="shared" si="1"/>
        <v>120.45454545454545</v>
      </c>
      <c r="H24" s="221">
        <v>119</v>
      </c>
      <c r="I24" s="222">
        <v>160</v>
      </c>
      <c r="J24" s="159">
        <f t="shared" si="2"/>
        <v>134.45378151260505</v>
      </c>
      <c r="K24" s="222">
        <v>83</v>
      </c>
      <c r="L24" s="222">
        <v>53</v>
      </c>
      <c r="M24" s="159">
        <f t="shared" si="3"/>
        <v>63.855421686746979</v>
      </c>
      <c r="N24" s="223">
        <v>145</v>
      </c>
      <c r="O24" s="222">
        <v>8</v>
      </c>
      <c r="P24" s="159">
        <f t="shared" si="4"/>
        <v>5.5172413793103452</v>
      </c>
      <c r="Q24" s="221">
        <v>369</v>
      </c>
      <c r="R24" s="222">
        <v>467</v>
      </c>
      <c r="S24" s="159">
        <f t="shared" si="5"/>
        <v>126.55826558265582</v>
      </c>
      <c r="T24" s="223">
        <v>592</v>
      </c>
      <c r="U24" s="222">
        <v>654</v>
      </c>
      <c r="V24" s="159">
        <f t="shared" si="6"/>
        <v>229.47368421052633</v>
      </c>
      <c r="W24" s="223">
        <v>285</v>
      </c>
      <c r="X24" s="222">
        <v>281</v>
      </c>
      <c r="Y24" s="159">
        <f t="shared" si="7"/>
        <v>98.596491228070164</v>
      </c>
      <c r="Z24" s="223">
        <v>233</v>
      </c>
      <c r="AA24" s="222">
        <v>244</v>
      </c>
      <c r="AB24" s="159">
        <f t="shared" si="8"/>
        <v>104.72103004291846</v>
      </c>
      <c r="AC24" s="88"/>
      <c r="AD24" s="89"/>
      <c r="AE24" s="89"/>
      <c r="AF24" s="89"/>
    </row>
    <row r="25" spans="1:32" ht="16.149999999999999" customHeight="1">
      <c r="A25" s="220" t="s">
        <v>69</v>
      </c>
      <c r="B25" s="221">
        <v>1071</v>
      </c>
      <c r="C25" s="222">
        <v>1275</v>
      </c>
      <c r="D25" s="159">
        <f t="shared" si="0"/>
        <v>119.04761904761905</v>
      </c>
      <c r="E25" s="221">
        <v>983</v>
      </c>
      <c r="F25" s="222">
        <v>1148</v>
      </c>
      <c r="G25" s="159">
        <f t="shared" si="1"/>
        <v>116.78535096642931</v>
      </c>
      <c r="H25" s="221">
        <v>362</v>
      </c>
      <c r="I25" s="222">
        <v>439</v>
      </c>
      <c r="J25" s="159">
        <f t="shared" si="2"/>
        <v>121.2707182320442</v>
      </c>
      <c r="K25" s="222">
        <v>244</v>
      </c>
      <c r="L25" s="222">
        <v>297</v>
      </c>
      <c r="M25" s="159">
        <f t="shared" si="3"/>
        <v>121.72131147540983</v>
      </c>
      <c r="N25" s="223">
        <v>225</v>
      </c>
      <c r="O25" s="222">
        <v>181</v>
      </c>
      <c r="P25" s="159">
        <f t="shared" si="4"/>
        <v>80.444444444444443</v>
      </c>
      <c r="Q25" s="221">
        <v>751</v>
      </c>
      <c r="R25" s="222">
        <v>959</v>
      </c>
      <c r="S25" s="159">
        <f t="shared" si="5"/>
        <v>127.69640479360854</v>
      </c>
      <c r="T25" s="223">
        <v>608</v>
      </c>
      <c r="U25" s="222">
        <v>666</v>
      </c>
      <c r="V25" s="159">
        <f t="shared" si="6"/>
        <v>121.97802197802199</v>
      </c>
      <c r="W25" s="223">
        <v>546</v>
      </c>
      <c r="X25" s="222">
        <v>598</v>
      </c>
      <c r="Y25" s="159">
        <f t="shared" si="7"/>
        <v>109.52380952380953</v>
      </c>
      <c r="Z25" s="223">
        <v>434</v>
      </c>
      <c r="AA25" s="222">
        <v>505</v>
      </c>
      <c r="AB25" s="159">
        <f t="shared" si="8"/>
        <v>116.3594470046083</v>
      </c>
      <c r="AC25" s="88"/>
      <c r="AD25" s="89"/>
      <c r="AE25" s="89"/>
      <c r="AF25" s="89"/>
    </row>
    <row r="26" spans="1:32" ht="16.149999999999999" customHeight="1">
      <c r="A26" s="220" t="s">
        <v>70</v>
      </c>
      <c r="B26" s="221">
        <v>2546</v>
      </c>
      <c r="C26" s="222">
        <v>2395</v>
      </c>
      <c r="D26" s="159">
        <f t="shared" si="0"/>
        <v>94.069128043990574</v>
      </c>
      <c r="E26" s="221">
        <v>714</v>
      </c>
      <c r="F26" s="222">
        <v>835</v>
      </c>
      <c r="G26" s="159">
        <f t="shared" si="1"/>
        <v>116.9467787114846</v>
      </c>
      <c r="H26" s="221">
        <v>183</v>
      </c>
      <c r="I26" s="222">
        <v>220</v>
      </c>
      <c r="J26" s="159">
        <f t="shared" si="2"/>
        <v>120.21857923497268</v>
      </c>
      <c r="K26" s="222">
        <v>51</v>
      </c>
      <c r="L26" s="222">
        <v>87</v>
      </c>
      <c r="M26" s="159">
        <f t="shared" si="3"/>
        <v>170.58823529411765</v>
      </c>
      <c r="N26" s="223">
        <v>73</v>
      </c>
      <c r="O26" s="222">
        <v>39</v>
      </c>
      <c r="P26" s="159">
        <f t="shared" si="4"/>
        <v>53.424657534246577</v>
      </c>
      <c r="Q26" s="221">
        <v>479</v>
      </c>
      <c r="R26" s="222">
        <v>726</v>
      </c>
      <c r="S26" s="159">
        <f t="shared" si="5"/>
        <v>151.56576200417538</v>
      </c>
      <c r="T26" s="223">
        <v>2268</v>
      </c>
      <c r="U26" s="222">
        <v>1923</v>
      </c>
      <c r="V26" s="159">
        <f t="shared" si="6"/>
        <v>362.83018867924528</v>
      </c>
      <c r="W26" s="223">
        <v>530</v>
      </c>
      <c r="X26" s="222">
        <v>471</v>
      </c>
      <c r="Y26" s="159">
        <f t="shared" si="7"/>
        <v>88.867924528301884</v>
      </c>
      <c r="Z26" s="223">
        <v>477</v>
      </c>
      <c r="AA26" s="222">
        <v>380</v>
      </c>
      <c r="AB26" s="159">
        <f t="shared" si="8"/>
        <v>79.664570230607964</v>
      </c>
      <c r="AC26" s="88"/>
      <c r="AD26" s="89"/>
      <c r="AE26" s="89"/>
      <c r="AF26" s="89"/>
    </row>
    <row r="27" spans="1:32" ht="16.149999999999999" customHeight="1">
      <c r="A27" s="220" t="s">
        <v>105</v>
      </c>
      <c r="B27" s="221">
        <v>650</v>
      </c>
      <c r="C27" s="222">
        <v>1152</v>
      </c>
      <c r="D27" s="159">
        <f t="shared" si="0"/>
        <v>177.23076923076923</v>
      </c>
      <c r="E27" s="221">
        <v>218</v>
      </c>
      <c r="F27" s="222">
        <v>367</v>
      </c>
      <c r="G27" s="159">
        <f t="shared" si="1"/>
        <v>168.34862385321102</v>
      </c>
      <c r="H27" s="221">
        <v>113</v>
      </c>
      <c r="I27" s="222">
        <v>122</v>
      </c>
      <c r="J27" s="159">
        <f t="shared" si="2"/>
        <v>107.9646017699115</v>
      </c>
      <c r="K27" s="222">
        <v>53</v>
      </c>
      <c r="L27" s="222">
        <v>39</v>
      </c>
      <c r="M27" s="159">
        <f t="shared" si="3"/>
        <v>73.584905660377359</v>
      </c>
      <c r="N27" s="223">
        <v>42</v>
      </c>
      <c r="O27" s="222">
        <v>20</v>
      </c>
      <c r="P27" s="159">
        <f t="shared" si="4"/>
        <v>47.619047619047613</v>
      </c>
      <c r="Q27" s="221">
        <v>197</v>
      </c>
      <c r="R27" s="222">
        <v>332</v>
      </c>
      <c r="S27" s="159">
        <f t="shared" si="5"/>
        <v>168.52791878172587</v>
      </c>
      <c r="T27" s="223">
        <v>520</v>
      </c>
      <c r="U27" s="222">
        <v>936</v>
      </c>
      <c r="V27" s="159">
        <f t="shared" si="6"/>
        <v>693.33333333333337</v>
      </c>
      <c r="W27" s="223">
        <v>135</v>
      </c>
      <c r="X27" s="222">
        <v>177</v>
      </c>
      <c r="Y27" s="159">
        <f t="shared" si="7"/>
        <v>131.11111111111111</v>
      </c>
      <c r="Z27" s="223">
        <v>116</v>
      </c>
      <c r="AA27" s="222">
        <v>151</v>
      </c>
      <c r="AB27" s="159">
        <f t="shared" si="8"/>
        <v>130.17241379310346</v>
      </c>
      <c r="AC27" s="88"/>
      <c r="AD27" s="89"/>
      <c r="AE27" s="89"/>
      <c r="AF27" s="89"/>
    </row>
    <row r="28" spans="1:32" ht="16.149999999999999" customHeight="1">
      <c r="A28" s="220" t="s">
        <v>72</v>
      </c>
      <c r="B28" s="221">
        <v>246</v>
      </c>
      <c r="C28" s="222">
        <v>311</v>
      </c>
      <c r="D28" s="159">
        <f t="shared" si="0"/>
        <v>126.42276422764228</v>
      </c>
      <c r="E28" s="221">
        <v>204</v>
      </c>
      <c r="F28" s="222">
        <v>234</v>
      </c>
      <c r="G28" s="159">
        <f t="shared" si="1"/>
        <v>114.70588235294117</v>
      </c>
      <c r="H28" s="221">
        <v>86</v>
      </c>
      <c r="I28" s="222">
        <v>102</v>
      </c>
      <c r="J28" s="159">
        <f t="shared" si="2"/>
        <v>118.6046511627907</v>
      </c>
      <c r="K28" s="222">
        <v>54</v>
      </c>
      <c r="L28" s="222">
        <v>64</v>
      </c>
      <c r="M28" s="159">
        <f t="shared" si="3"/>
        <v>118.5185185185185</v>
      </c>
      <c r="N28" s="223">
        <v>44</v>
      </c>
      <c r="O28" s="222">
        <v>3</v>
      </c>
      <c r="P28" s="159">
        <f t="shared" si="4"/>
        <v>6.8181818181818175</v>
      </c>
      <c r="Q28" s="221">
        <v>182</v>
      </c>
      <c r="R28" s="222">
        <v>213</v>
      </c>
      <c r="S28" s="159">
        <f t="shared" si="5"/>
        <v>117.03296703296704</v>
      </c>
      <c r="T28" s="223">
        <v>127</v>
      </c>
      <c r="U28" s="222">
        <v>147</v>
      </c>
      <c r="V28" s="159">
        <f t="shared" si="6"/>
        <v>132.43243243243242</v>
      </c>
      <c r="W28" s="223">
        <v>111</v>
      </c>
      <c r="X28" s="222">
        <v>103</v>
      </c>
      <c r="Y28" s="159">
        <f t="shared" si="7"/>
        <v>92.792792792792795</v>
      </c>
      <c r="Z28" s="223">
        <v>94</v>
      </c>
      <c r="AA28" s="222">
        <v>90</v>
      </c>
      <c r="AB28" s="159">
        <f t="shared" si="8"/>
        <v>95.744680851063833</v>
      </c>
      <c r="AC28" s="88"/>
      <c r="AD28" s="89"/>
      <c r="AE28" s="89"/>
      <c r="AF28" s="89"/>
    </row>
    <row r="29" spans="1:32" ht="18" customHeight="1" thickBot="1">
      <c r="A29" s="224" t="s">
        <v>73</v>
      </c>
      <c r="B29" s="225">
        <v>312</v>
      </c>
      <c r="C29" s="226">
        <v>333</v>
      </c>
      <c r="D29" s="163">
        <f t="shared" si="0"/>
        <v>106.73076923076923</v>
      </c>
      <c r="E29" s="225">
        <v>158</v>
      </c>
      <c r="F29" s="226">
        <v>179</v>
      </c>
      <c r="G29" s="163">
        <f t="shared" si="1"/>
        <v>113.29113924050634</v>
      </c>
      <c r="H29" s="225">
        <v>58</v>
      </c>
      <c r="I29" s="226">
        <v>62</v>
      </c>
      <c r="J29" s="163">
        <f t="shared" si="2"/>
        <v>106.89655172413792</v>
      </c>
      <c r="K29" s="226">
        <v>39</v>
      </c>
      <c r="L29" s="226">
        <v>46</v>
      </c>
      <c r="M29" s="163">
        <f t="shared" si="3"/>
        <v>117.94871794871796</v>
      </c>
      <c r="N29" s="227">
        <v>48</v>
      </c>
      <c r="O29" s="226">
        <v>9</v>
      </c>
      <c r="P29" s="163">
        <f t="shared" si="4"/>
        <v>18.75</v>
      </c>
      <c r="Q29" s="225">
        <v>129</v>
      </c>
      <c r="R29" s="226">
        <v>167</v>
      </c>
      <c r="S29" s="163">
        <f t="shared" si="5"/>
        <v>129.45736434108528</v>
      </c>
      <c r="T29" s="227">
        <v>238</v>
      </c>
      <c r="U29" s="226">
        <v>229</v>
      </c>
      <c r="V29" s="163">
        <f t="shared" si="6"/>
        <v>222.33009708737862</v>
      </c>
      <c r="W29" s="227">
        <v>103</v>
      </c>
      <c r="X29" s="226">
        <v>82</v>
      </c>
      <c r="Y29" s="163">
        <f t="shared" si="7"/>
        <v>79.611650485436897</v>
      </c>
      <c r="Z29" s="227">
        <v>86</v>
      </c>
      <c r="AA29" s="226">
        <v>72</v>
      </c>
      <c r="AB29" s="163">
        <f t="shared" si="8"/>
        <v>83.720930232558146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zoomScaleNormal="100" zoomScaleSheetLayoutView="87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B2" sqref="B1:B1048576"/>
    </sheetView>
  </sheetViews>
  <sheetFormatPr defaultColWidth="9.140625" defaultRowHeight="14.25"/>
  <cols>
    <col min="1" max="1" width="29.140625" style="53" bestFit="1" customWidth="1"/>
    <col min="2" max="2" width="11" style="53" customWidth="1"/>
    <col min="3" max="3" width="9.85546875" style="53" customWidth="1"/>
    <col min="4" max="4" width="8.28515625" style="53" customWidth="1"/>
    <col min="5" max="6" width="11.7109375" style="53" customWidth="1"/>
    <col min="7" max="7" width="10.5703125" style="53" customWidth="1"/>
    <col min="8" max="8" width="11.85546875" style="53" customWidth="1"/>
    <col min="9" max="9" width="11" style="53" customWidth="1"/>
    <col min="10" max="10" width="7.42578125" style="53" customWidth="1"/>
    <col min="11" max="12" width="9.42578125" style="53" customWidth="1"/>
    <col min="13" max="13" width="9" style="53" customWidth="1"/>
    <col min="14" max="15" width="8.7109375" style="53" customWidth="1"/>
    <col min="16" max="16" width="8.140625" style="53" customWidth="1"/>
    <col min="17" max="18" width="8.85546875" style="53" bestFit="1" customWidth="1"/>
    <col min="19" max="19" width="9.85546875" style="53" bestFit="1" customWidth="1"/>
    <col min="20" max="21" width="8.85546875" style="53" bestFit="1" customWidth="1"/>
    <col min="22" max="22" width="8.140625" style="53" bestFit="1" customWidth="1"/>
    <col min="23" max="24" width="8.85546875" style="53" bestFit="1" customWidth="1"/>
    <col min="25" max="25" width="8.5703125" style="53" bestFit="1" customWidth="1"/>
    <col min="26" max="27" width="8.85546875" style="53" bestFit="1" customWidth="1"/>
    <col min="28" max="28" width="8" style="53" customWidth="1"/>
    <col min="29" max="16384" width="9.140625" style="53"/>
  </cols>
  <sheetData>
    <row r="1" spans="1:32" s="38" customFormat="1" ht="60.6" customHeight="1">
      <c r="B1" s="248" t="s">
        <v>133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37"/>
      <c r="O1" s="37"/>
      <c r="P1" s="37"/>
      <c r="Q1" s="37"/>
      <c r="R1" s="37"/>
      <c r="S1" s="37"/>
      <c r="T1" s="37"/>
      <c r="U1" s="37"/>
      <c r="V1" s="37"/>
      <c r="W1" s="37"/>
      <c r="X1" s="250"/>
      <c r="Y1" s="250"/>
      <c r="Z1" s="99"/>
      <c r="AB1" s="119" t="s">
        <v>33</v>
      </c>
    </row>
    <row r="2" spans="1:32" s="41" customFormat="1" ht="14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08" t="s">
        <v>16</v>
      </c>
      <c r="N2" s="108"/>
      <c r="O2" s="39"/>
      <c r="P2" s="39"/>
      <c r="Q2" s="40"/>
      <c r="R2" s="40"/>
      <c r="S2" s="40"/>
      <c r="T2" s="40"/>
      <c r="U2" s="40"/>
      <c r="V2" s="40"/>
      <c r="X2" s="249"/>
      <c r="Y2" s="249"/>
      <c r="Z2" s="251" t="s">
        <v>16</v>
      </c>
      <c r="AA2" s="251"/>
      <c r="AB2" s="251"/>
    </row>
    <row r="3" spans="1:32" s="43" customFormat="1" ht="61.9" customHeight="1">
      <c r="A3" s="254"/>
      <c r="B3" s="257" t="s">
        <v>44</v>
      </c>
      <c r="C3" s="258"/>
      <c r="D3" s="259"/>
      <c r="E3" s="260" t="s">
        <v>45</v>
      </c>
      <c r="F3" s="258"/>
      <c r="G3" s="261"/>
      <c r="H3" s="257" t="s">
        <v>30</v>
      </c>
      <c r="I3" s="258"/>
      <c r="J3" s="259"/>
      <c r="K3" s="260" t="s">
        <v>21</v>
      </c>
      <c r="L3" s="258"/>
      <c r="M3" s="261"/>
      <c r="N3" s="257" t="s">
        <v>22</v>
      </c>
      <c r="O3" s="258"/>
      <c r="P3" s="259"/>
      <c r="Q3" s="265" t="s">
        <v>20</v>
      </c>
      <c r="R3" s="265"/>
      <c r="S3" s="265"/>
      <c r="T3" s="264" t="s">
        <v>39</v>
      </c>
      <c r="U3" s="265"/>
      <c r="V3" s="266"/>
      <c r="W3" s="260" t="s">
        <v>23</v>
      </c>
      <c r="X3" s="258"/>
      <c r="Y3" s="261"/>
      <c r="Z3" s="257" t="s">
        <v>27</v>
      </c>
      <c r="AA3" s="258"/>
      <c r="AB3" s="259"/>
    </row>
    <row r="4" spans="1:32" s="44" customFormat="1" ht="16.149999999999999" customHeight="1">
      <c r="A4" s="255"/>
      <c r="B4" s="267" t="s">
        <v>36</v>
      </c>
      <c r="C4" s="262" t="s">
        <v>49</v>
      </c>
      <c r="D4" s="263" t="s">
        <v>3</v>
      </c>
      <c r="E4" s="268" t="s">
        <v>36</v>
      </c>
      <c r="F4" s="262" t="s">
        <v>49</v>
      </c>
      <c r="G4" s="269" t="s">
        <v>3</v>
      </c>
      <c r="H4" s="267" t="s">
        <v>36</v>
      </c>
      <c r="I4" s="262" t="s">
        <v>49</v>
      </c>
      <c r="J4" s="263" t="s">
        <v>3</v>
      </c>
      <c r="K4" s="268" t="s">
        <v>36</v>
      </c>
      <c r="L4" s="262" t="s">
        <v>49</v>
      </c>
      <c r="M4" s="269" t="s">
        <v>3</v>
      </c>
      <c r="N4" s="267" t="s">
        <v>36</v>
      </c>
      <c r="O4" s="262" t="s">
        <v>49</v>
      </c>
      <c r="P4" s="263" t="s">
        <v>3</v>
      </c>
      <c r="Q4" s="268" t="s">
        <v>36</v>
      </c>
      <c r="R4" s="262" t="s">
        <v>49</v>
      </c>
      <c r="S4" s="269" t="s">
        <v>3</v>
      </c>
      <c r="T4" s="267" t="s">
        <v>36</v>
      </c>
      <c r="U4" s="262" t="s">
        <v>49</v>
      </c>
      <c r="V4" s="263" t="s">
        <v>3</v>
      </c>
      <c r="W4" s="268" t="s">
        <v>36</v>
      </c>
      <c r="X4" s="262" t="s">
        <v>49</v>
      </c>
      <c r="Y4" s="269" t="s">
        <v>3</v>
      </c>
      <c r="Z4" s="267" t="s">
        <v>36</v>
      </c>
      <c r="AA4" s="262" t="s">
        <v>49</v>
      </c>
      <c r="AB4" s="263" t="s">
        <v>3</v>
      </c>
    </row>
    <row r="5" spans="1:32" s="44" customFormat="1" ht="4.1500000000000004" customHeight="1">
      <c r="A5" s="256"/>
      <c r="B5" s="267"/>
      <c r="C5" s="262"/>
      <c r="D5" s="263"/>
      <c r="E5" s="268"/>
      <c r="F5" s="262"/>
      <c r="G5" s="269"/>
      <c r="H5" s="267"/>
      <c r="I5" s="262"/>
      <c r="J5" s="263"/>
      <c r="K5" s="268"/>
      <c r="L5" s="262"/>
      <c r="M5" s="269"/>
      <c r="N5" s="267"/>
      <c r="O5" s="262"/>
      <c r="P5" s="263"/>
      <c r="Q5" s="268"/>
      <c r="R5" s="262"/>
      <c r="S5" s="269"/>
      <c r="T5" s="267"/>
      <c r="U5" s="262"/>
      <c r="V5" s="263"/>
      <c r="W5" s="268"/>
      <c r="X5" s="262"/>
      <c r="Y5" s="269"/>
      <c r="Z5" s="267"/>
      <c r="AA5" s="262"/>
      <c r="AB5" s="263"/>
    </row>
    <row r="6" spans="1:32" s="100" customFormat="1" ht="20.45" customHeight="1" thickBot="1">
      <c r="A6" s="166" t="s">
        <v>9</v>
      </c>
      <c r="B6" s="192">
        <v>1</v>
      </c>
      <c r="C6" s="171">
        <v>2</v>
      </c>
      <c r="D6" s="193">
        <v>3</v>
      </c>
      <c r="E6" s="170">
        <v>4</v>
      </c>
      <c r="F6" s="171">
        <v>5</v>
      </c>
      <c r="G6" s="172">
        <v>6</v>
      </c>
      <c r="H6" s="192">
        <v>7</v>
      </c>
      <c r="I6" s="171">
        <v>8</v>
      </c>
      <c r="J6" s="193">
        <v>9</v>
      </c>
      <c r="K6" s="170">
        <v>10</v>
      </c>
      <c r="L6" s="171">
        <v>11</v>
      </c>
      <c r="M6" s="172">
        <v>12</v>
      </c>
      <c r="N6" s="192">
        <v>13</v>
      </c>
      <c r="O6" s="171">
        <v>14</v>
      </c>
      <c r="P6" s="193">
        <v>15</v>
      </c>
      <c r="Q6" s="170">
        <v>16</v>
      </c>
      <c r="R6" s="171">
        <v>17</v>
      </c>
      <c r="S6" s="172">
        <v>18</v>
      </c>
      <c r="T6" s="192">
        <v>19</v>
      </c>
      <c r="U6" s="171">
        <v>20</v>
      </c>
      <c r="V6" s="193">
        <v>21</v>
      </c>
      <c r="W6" s="170">
        <v>22</v>
      </c>
      <c r="X6" s="171">
        <v>23</v>
      </c>
      <c r="Y6" s="172">
        <v>24</v>
      </c>
      <c r="Z6" s="192">
        <v>25</v>
      </c>
      <c r="AA6" s="171">
        <v>26</v>
      </c>
      <c r="AB6" s="193">
        <v>27</v>
      </c>
    </row>
    <row r="7" spans="1:32" s="356" customFormat="1" ht="16.149999999999999" customHeight="1" thickBot="1">
      <c r="A7" s="194" t="s">
        <v>112</v>
      </c>
      <c r="B7" s="174">
        <v>10234</v>
      </c>
      <c r="C7" s="174">
        <v>9346</v>
      </c>
      <c r="D7" s="175">
        <f>C7/B7*100</f>
        <v>91.323040844244673</v>
      </c>
      <c r="E7" s="174">
        <v>4571</v>
      </c>
      <c r="F7" s="174">
        <v>4658</v>
      </c>
      <c r="G7" s="175">
        <f>F7/E7*100</f>
        <v>101.90330343469699</v>
      </c>
      <c r="H7" s="174">
        <v>742</v>
      </c>
      <c r="I7" s="174">
        <v>741</v>
      </c>
      <c r="J7" s="175">
        <f>I7/H7*100</f>
        <v>99.865229110512132</v>
      </c>
      <c r="K7" s="174">
        <v>450</v>
      </c>
      <c r="L7" s="174">
        <v>280</v>
      </c>
      <c r="M7" s="175">
        <f>L7/K7*100</f>
        <v>62.222222222222221</v>
      </c>
      <c r="N7" s="176">
        <v>786</v>
      </c>
      <c r="O7" s="174">
        <v>414</v>
      </c>
      <c r="P7" s="175">
        <f>O7/N7*100</f>
        <v>52.671755725190842</v>
      </c>
      <c r="Q7" s="174">
        <v>3816</v>
      </c>
      <c r="R7" s="174">
        <v>3965</v>
      </c>
      <c r="S7" s="175">
        <f>R7/Q7*100</f>
        <v>103.90461215932913</v>
      </c>
      <c r="T7" s="176">
        <v>8382</v>
      </c>
      <c r="U7" s="174">
        <v>7031</v>
      </c>
      <c r="V7" s="175">
        <f>U7/T7*100</f>
        <v>83.882128370317346</v>
      </c>
      <c r="W7" s="174">
        <v>3007</v>
      </c>
      <c r="X7" s="174">
        <v>2530</v>
      </c>
      <c r="Y7" s="175">
        <f>X7/W7*100</f>
        <v>84.137013634852011</v>
      </c>
      <c r="Z7" s="176">
        <v>2591</v>
      </c>
      <c r="AA7" s="174">
        <v>2187</v>
      </c>
      <c r="AB7" s="175">
        <f>AA7/Z7*100</f>
        <v>84.407564646854496</v>
      </c>
      <c r="AC7" s="355"/>
      <c r="AF7" s="188"/>
    </row>
    <row r="8" spans="1:32" s="49" customFormat="1" ht="17.45" customHeight="1">
      <c r="A8" s="177" t="s">
        <v>53</v>
      </c>
      <c r="B8" s="178">
        <v>101</v>
      </c>
      <c r="C8" s="179">
        <v>90</v>
      </c>
      <c r="D8" s="180">
        <f t="shared" ref="D8:D28" si="0">C8/B8*100</f>
        <v>89.10891089108911</v>
      </c>
      <c r="E8" s="178">
        <v>68</v>
      </c>
      <c r="F8" s="179">
        <v>65</v>
      </c>
      <c r="G8" s="180">
        <f t="shared" ref="G8:G28" si="1">F8/E8*100</f>
        <v>95.588235294117652</v>
      </c>
      <c r="H8" s="178">
        <v>7</v>
      </c>
      <c r="I8" s="179">
        <v>4</v>
      </c>
      <c r="J8" s="180">
        <f t="shared" ref="J8:J28" si="2">I8/H8*100</f>
        <v>57.142857142857139</v>
      </c>
      <c r="K8" s="178">
        <v>1</v>
      </c>
      <c r="L8" s="179">
        <v>0</v>
      </c>
      <c r="M8" s="180">
        <f t="shared" ref="M8:M28" si="3">L8/K8*100</f>
        <v>0</v>
      </c>
      <c r="N8" s="178">
        <v>17</v>
      </c>
      <c r="O8" s="179">
        <v>4</v>
      </c>
      <c r="P8" s="180">
        <f t="shared" ref="P8:P28" si="4">O8/N8*100</f>
        <v>23.52941176470588</v>
      </c>
      <c r="Q8" s="178">
        <v>59</v>
      </c>
      <c r="R8" s="179">
        <v>56</v>
      </c>
      <c r="S8" s="180">
        <f t="shared" ref="S8:S28" si="5">R8/Q8*100</f>
        <v>94.915254237288138</v>
      </c>
      <c r="T8" s="178">
        <v>76</v>
      </c>
      <c r="U8" s="179">
        <v>57</v>
      </c>
      <c r="V8" s="180">
        <f t="shared" ref="V8:V28" si="6">U8/T8*100</f>
        <v>75</v>
      </c>
      <c r="W8" s="178">
        <v>49</v>
      </c>
      <c r="X8" s="179">
        <v>32</v>
      </c>
      <c r="Y8" s="180">
        <f t="shared" ref="Y8:Y28" si="7">X8/W8*100</f>
        <v>65.306122448979593</v>
      </c>
      <c r="Z8" s="178">
        <v>41</v>
      </c>
      <c r="AA8" s="179">
        <v>24</v>
      </c>
      <c r="AB8" s="180">
        <f t="shared" ref="AB8:AB28" si="8">AA8/Z8*100</f>
        <v>58.536585365853654</v>
      </c>
      <c r="AC8" s="46"/>
      <c r="AD8" s="48"/>
    </row>
    <row r="9" spans="1:32" s="50" customFormat="1" ht="17.45" customHeight="1">
      <c r="A9" s="177" t="s">
        <v>134</v>
      </c>
      <c r="B9" s="178">
        <v>541</v>
      </c>
      <c r="C9" s="179">
        <v>527</v>
      </c>
      <c r="D9" s="180">
        <f t="shared" si="0"/>
        <v>97.412199630314234</v>
      </c>
      <c r="E9" s="178">
        <v>349</v>
      </c>
      <c r="F9" s="179">
        <v>370</v>
      </c>
      <c r="G9" s="180">
        <f t="shared" si="1"/>
        <v>106.01719197707737</v>
      </c>
      <c r="H9" s="178">
        <v>89</v>
      </c>
      <c r="I9" s="179">
        <v>67</v>
      </c>
      <c r="J9" s="180">
        <f t="shared" si="2"/>
        <v>75.280898876404493</v>
      </c>
      <c r="K9" s="178">
        <v>35</v>
      </c>
      <c r="L9" s="179">
        <v>22</v>
      </c>
      <c r="M9" s="180">
        <f t="shared" si="3"/>
        <v>62.857142857142854</v>
      </c>
      <c r="N9" s="178">
        <v>49</v>
      </c>
      <c r="O9" s="179">
        <v>96</v>
      </c>
      <c r="P9" s="180">
        <f t="shared" si="4"/>
        <v>195.91836734693877</v>
      </c>
      <c r="Q9" s="178">
        <v>295</v>
      </c>
      <c r="R9" s="179">
        <v>344</v>
      </c>
      <c r="S9" s="180">
        <f t="shared" si="5"/>
        <v>116.61016949152543</v>
      </c>
      <c r="T9" s="178">
        <v>379</v>
      </c>
      <c r="U9" s="179">
        <v>349</v>
      </c>
      <c r="V9" s="180">
        <f t="shared" si="6"/>
        <v>92.084432717678098</v>
      </c>
      <c r="W9" s="178">
        <v>208</v>
      </c>
      <c r="X9" s="179">
        <v>201</v>
      </c>
      <c r="Y9" s="180">
        <f t="shared" si="7"/>
        <v>96.634615384615387</v>
      </c>
      <c r="Z9" s="178">
        <v>179</v>
      </c>
      <c r="AA9" s="179">
        <v>180</v>
      </c>
      <c r="AB9" s="180">
        <f t="shared" si="8"/>
        <v>100.55865921787711</v>
      </c>
      <c r="AC9" s="46"/>
      <c r="AD9" s="48"/>
    </row>
    <row r="10" spans="1:32" s="49" customFormat="1" ht="17.45" customHeight="1">
      <c r="A10" s="177" t="s">
        <v>55</v>
      </c>
      <c r="B10" s="178">
        <v>429</v>
      </c>
      <c r="C10" s="179">
        <v>450</v>
      </c>
      <c r="D10" s="180">
        <f t="shared" si="0"/>
        <v>104.89510489510489</v>
      </c>
      <c r="E10" s="178">
        <v>111</v>
      </c>
      <c r="F10" s="179">
        <v>187</v>
      </c>
      <c r="G10" s="180">
        <f t="shared" si="1"/>
        <v>168.46846846846844</v>
      </c>
      <c r="H10" s="178">
        <v>20</v>
      </c>
      <c r="I10" s="179">
        <v>49</v>
      </c>
      <c r="J10" s="180">
        <f t="shared" si="2"/>
        <v>245.00000000000003</v>
      </c>
      <c r="K10" s="178">
        <v>12</v>
      </c>
      <c r="L10" s="179">
        <v>13</v>
      </c>
      <c r="M10" s="180">
        <f t="shared" si="3"/>
        <v>108.33333333333333</v>
      </c>
      <c r="N10" s="178">
        <v>9</v>
      </c>
      <c r="O10" s="179">
        <v>18</v>
      </c>
      <c r="P10" s="180">
        <f t="shared" si="4"/>
        <v>200</v>
      </c>
      <c r="Q10" s="178">
        <v>95</v>
      </c>
      <c r="R10" s="179">
        <v>138</v>
      </c>
      <c r="S10" s="180">
        <f t="shared" si="5"/>
        <v>145.26315789473685</v>
      </c>
      <c r="T10" s="178">
        <v>374</v>
      </c>
      <c r="U10" s="179">
        <v>330</v>
      </c>
      <c r="V10" s="180">
        <f t="shared" si="6"/>
        <v>88.235294117647058</v>
      </c>
      <c r="W10" s="178">
        <v>68</v>
      </c>
      <c r="X10" s="179">
        <v>71</v>
      </c>
      <c r="Y10" s="180">
        <f t="shared" si="7"/>
        <v>104.41176470588236</v>
      </c>
      <c r="Z10" s="178">
        <v>62</v>
      </c>
      <c r="AA10" s="179">
        <v>55</v>
      </c>
      <c r="AB10" s="180">
        <f t="shared" si="8"/>
        <v>88.709677419354833</v>
      </c>
      <c r="AC10" s="46"/>
      <c r="AD10" s="48"/>
    </row>
    <row r="11" spans="1:32" s="49" customFormat="1" ht="17.45" customHeight="1">
      <c r="A11" s="177" t="s">
        <v>114</v>
      </c>
      <c r="B11" s="178">
        <v>374</v>
      </c>
      <c r="C11" s="179">
        <v>304</v>
      </c>
      <c r="D11" s="180">
        <f t="shared" si="0"/>
        <v>81.283422459893046</v>
      </c>
      <c r="E11" s="178">
        <v>83</v>
      </c>
      <c r="F11" s="179">
        <v>57</v>
      </c>
      <c r="G11" s="180">
        <f t="shared" si="1"/>
        <v>68.674698795180717</v>
      </c>
      <c r="H11" s="178">
        <v>22</v>
      </c>
      <c r="I11" s="179">
        <v>13</v>
      </c>
      <c r="J11" s="180">
        <f t="shared" si="2"/>
        <v>59.090909090909093</v>
      </c>
      <c r="K11" s="178">
        <v>10</v>
      </c>
      <c r="L11" s="179">
        <v>2</v>
      </c>
      <c r="M11" s="180">
        <f t="shared" si="3"/>
        <v>20</v>
      </c>
      <c r="N11" s="178">
        <v>26</v>
      </c>
      <c r="O11" s="179">
        <v>1</v>
      </c>
      <c r="P11" s="180">
        <f t="shared" si="4"/>
        <v>3.8461538461538463</v>
      </c>
      <c r="Q11" s="178">
        <v>69</v>
      </c>
      <c r="R11" s="179">
        <v>53</v>
      </c>
      <c r="S11" s="180">
        <f t="shared" si="5"/>
        <v>76.811594202898547</v>
      </c>
      <c r="T11" s="178">
        <v>331</v>
      </c>
      <c r="U11" s="179">
        <v>273</v>
      </c>
      <c r="V11" s="180">
        <f t="shared" si="6"/>
        <v>82.477341389728096</v>
      </c>
      <c r="W11" s="178">
        <v>54</v>
      </c>
      <c r="X11" s="179">
        <v>32</v>
      </c>
      <c r="Y11" s="180">
        <f t="shared" si="7"/>
        <v>59.259259259259252</v>
      </c>
      <c r="Z11" s="178">
        <v>48</v>
      </c>
      <c r="AA11" s="179">
        <v>30</v>
      </c>
      <c r="AB11" s="180">
        <f t="shared" si="8"/>
        <v>62.5</v>
      </c>
      <c r="AC11" s="357"/>
      <c r="AD11" s="48"/>
    </row>
    <row r="12" spans="1:32" s="49" customFormat="1" ht="17.45" customHeight="1">
      <c r="A12" s="177" t="s">
        <v>57</v>
      </c>
      <c r="B12" s="178">
        <v>618</v>
      </c>
      <c r="C12" s="179">
        <v>687</v>
      </c>
      <c r="D12" s="180">
        <f t="shared" si="0"/>
        <v>111.16504854368931</v>
      </c>
      <c r="E12" s="178">
        <v>227</v>
      </c>
      <c r="F12" s="179">
        <v>353</v>
      </c>
      <c r="G12" s="180">
        <f t="shared" si="1"/>
        <v>155.50660792951544</v>
      </c>
      <c r="H12" s="178">
        <v>38</v>
      </c>
      <c r="I12" s="179">
        <v>86</v>
      </c>
      <c r="J12" s="180">
        <f t="shared" si="2"/>
        <v>226.31578947368419</v>
      </c>
      <c r="K12" s="178">
        <v>21</v>
      </c>
      <c r="L12" s="179">
        <v>21</v>
      </c>
      <c r="M12" s="180">
        <f t="shared" si="3"/>
        <v>100</v>
      </c>
      <c r="N12" s="178">
        <v>29</v>
      </c>
      <c r="O12" s="179">
        <v>29</v>
      </c>
      <c r="P12" s="180">
        <f t="shared" si="4"/>
        <v>100</v>
      </c>
      <c r="Q12" s="178">
        <v>217</v>
      </c>
      <c r="R12" s="179">
        <v>319</v>
      </c>
      <c r="S12" s="180">
        <f t="shared" si="5"/>
        <v>147.00460829493088</v>
      </c>
      <c r="T12" s="178">
        <v>547</v>
      </c>
      <c r="U12" s="179">
        <v>488</v>
      </c>
      <c r="V12" s="180">
        <f t="shared" si="6"/>
        <v>89.213893967093242</v>
      </c>
      <c r="W12" s="178">
        <v>174</v>
      </c>
      <c r="X12" s="179">
        <v>167</v>
      </c>
      <c r="Y12" s="180">
        <f t="shared" si="7"/>
        <v>95.977011494252878</v>
      </c>
      <c r="Z12" s="178">
        <v>144</v>
      </c>
      <c r="AA12" s="179">
        <v>141</v>
      </c>
      <c r="AB12" s="180">
        <f t="shared" si="8"/>
        <v>97.916666666666657</v>
      </c>
      <c r="AC12" s="46"/>
      <c r="AD12" s="48"/>
    </row>
    <row r="13" spans="1:32" s="49" customFormat="1" ht="17.45" customHeight="1">
      <c r="A13" s="177" t="s">
        <v>58</v>
      </c>
      <c r="B13" s="178">
        <v>271</v>
      </c>
      <c r="C13" s="179">
        <v>174</v>
      </c>
      <c r="D13" s="180">
        <f t="shared" si="0"/>
        <v>64.206642066420656</v>
      </c>
      <c r="E13" s="178">
        <v>262</v>
      </c>
      <c r="F13" s="179">
        <v>170</v>
      </c>
      <c r="G13" s="180">
        <f t="shared" si="1"/>
        <v>64.885496183206101</v>
      </c>
      <c r="H13" s="178">
        <v>29</v>
      </c>
      <c r="I13" s="179">
        <v>12</v>
      </c>
      <c r="J13" s="180">
        <f t="shared" si="2"/>
        <v>41.379310344827587</v>
      </c>
      <c r="K13" s="178">
        <v>24</v>
      </c>
      <c r="L13" s="179">
        <v>4</v>
      </c>
      <c r="M13" s="180">
        <f t="shared" si="3"/>
        <v>16.666666666666664</v>
      </c>
      <c r="N13" s="178">
        <v>115</v>
      </c>
      <c r="O13" s="179">
        <v>80</v>
      </c>
      <c r="P13" s="180">
        <f t="shared" si="4"/>
        <v>69.565217391304344</v>
      </c>
      <c r="Q13" s="178">
        <v>230</v>
      </c>
      <c r="R13" s="179">
        <v>157</v>
      </c>
      <c r="S13" s="180">
        <f t="shared" si="5"/>
        <v>68.260869565217391</v>
      </c>
      <c r="T13" s="178">
        <v>157</v>
      </c>
      <c r="U13" s="179">
        <v>81</v>
      </c>
      <c r="V13" s="180">
        <f t="shared" si="6"/>
        <v>51.592356687898089</v>
      </c>
      <c r="W13" s="178">
        <v>154</v>
      </c>
      <c r="X13" s="179">
        <v>79</v>
      </c>
      <c r="Y13" s="180">
        <f t="shared" si="7"/>
        <v>51.298701298701296</v>
      </c>
      <c r="Z13" s="178">
        <v>123</v>
      </c>
      <c r="AA13" s="179">
        <v>67</v>
      </c>
      <c r="AB13" s="180">
        <f t="shared" si="8"/>
        <v>54.471544715447152</v>
      </c>
      <c r="AC13" s="46"/>
      <c r="AD13" s="48"/>
    </row>
    <row r="14" spans="1:32" s="49" customFormat="1" ht="17.45" customHeight="1">
      <c r="A14" s="177" t="s">
        <v>59</v>
      </c>
      <c r="B14" s="178">
        <v>446</v>
      </c>
      <c r="C14" s="179">
        <v>367</v>
      </c>
      <c r="D14" s="180">
        <f t="shared" si="0"/>
        <v>82.286995515695068</v>
      </c>
      <c r="E14" s="178">
        <v>197</v>
      </c>
      <c r="F14" s="179">
        <v>186</v>
      </c>
      <c r="G14" s="180">
        <f t="shared" si="1"/>
        <v>94.416243654822338</v>
      </c>
      <c r="H14" s="178">
        <v>30</v>
      </c>
      <c r="I14" s="179">
        <v>19</v>
      </c>
      <c r="J14" s="180">
        <f t="shared" si="2"/>
        <v>63.333333333333329</v>
      </c>
      <c r="K14" s="178">
        <v>22</v>
      </c>
      <c r="L14" s="179">
        <v>11</v>
      </c>
      <c r="M14" s="180">
        <f t="shared" si="3"/>
        <v>50</v>
      </c>
      <c r="N14" s="178">
        <v>53</v>
      </c>
      <c r="O14" s="179">
        <v>16</v>
      </c>
      <c r="P14" s="180">
        <f t="shared" si="4"/>
        <v>30.188679245283019</v>
      </c>
      <c r="Q14" s="178">
        <v>165</v>
      </c>
      <c r="R14" s="179">
        <v>169</v>
      </c>
      <c r="S14" s="180">
        <f t="shared" si="5"/>
        <v>102.42424242424242</v>
      </c>
      <c r="T14" s="178">
        <v>357</v>
      </c>
      <c r="U14" s="179">
        <v>257</v>
      </c>
      <c r="V14" s="180">
        <f t="shared" si="6"/>
        <v>71.988795518207283</v>
      </c>
      <c r="W14" s="178">
        <v>128</v>
      </c>
      <c r="X14" s="179">
        <v>113</v>
      </c>
      <c r="Y14" s="180">
        <f t="shared" si="7"/>
        <v>88.28125</v>
      </c>
      <c r="Z14" s="178">
        <v>114</v>
      </c>
      <c r="AA14" s="179">
        <v>100</v>
      </c>
      <c r="AB14" s="180">
        <f t="shared" si="8"/>
        <v>87.719298245614027</v>
      </c>
      <c r="AC14" s="46"/>
      <c r="AD14" s="48"/>
    </row>
    <row r="15" spans="1:32" s="49" customFormat="1" ht="17.45" customHeight="1">
      <c r="A15" s="177" t="s">
        <v>60</v>
      </c>
      <c r="B15" s="178">
        <v>708</v>
      </c>
      <c r="C15" s="179">
        <v>558</v>
      </c>
      <c r="D15" s="180">
        <f t="shared" si="0"/>
        <v>78.813559322033896</v>
      </c>
      <c r="E15" s="178">
        <v>360</v>
      </c>
      <c r="F15" s="179">
        <v>351</v>
      </c>
      <c r="G15" s="180">
        <f t="shared" si="1"/>
        <v>97.5</v>
      </c>
      <c r="H15" s="178">
        <v>52</v>
      </c>
      <c r="I15" s="179">
        <v>50</v>
      </c>
      <c r="J15" s="180">
        <f t="shared" si="2"/>
        <v>96.15384615384616</v>
      </c>
      <c r="K15" s="178">
        <v>33</v>
      </c>
      <c r="L15" s="179">
        <v>16</v>
      </c>
      <c r="M15" s="180">
        <f t="shared" si="3"/>
        <v>48.484848484848484</v>
      </c>
      <c r="N15" s="178">
        <v>23</v>
      </c>
      <c r="O15" s="179">
        <v>24</v>
      </c>
      <c r="P15" s="180">
        <f t="shared" si="4"/>
        <v>104.34782608695652</v>
      </c>
      <c r="Q15" s="178">
        <v>302</v>
      </c>
      <c r="R15" s="179">
        <v>318</v>
      </c>
      <c r="S15" s="180">
        <f t="shared" si="5"/>
        <v>105.29801324503312</v>
      </c>
      <c r="T15" s="178">
        <v>558</v>
      </c>
      <c r="U15" s="179">
        <v>378</v>
      </c>
      <c r="V15" s="180">
        <f t="shared" si="6"/>
        <v>67.741935483870961</v>
      </c>
      <c r="W15" s="178">
        <v>229</v>
      </c>
      <c r="X15" s="179">
        <v>177</v>
      </c>
      <c r="Y15" s="180">
        <f t="shared" si="7"/>
        <v>77.292576419213972</v>
      </c>
      <c r="Z15" s="178">
        <v>208</v>
      </c>
      <c r="AA15" s="179">
        <v>163</v>
      </c>
      <c r="AB15" s="180">
        <f t="shared" si="8"/>
        <v>78.365384615384613</v>
      </c>
      <c r="AC15" s="46"/>
      <c r="AD15" s="48"/>
    </row>
    <row r="16" spans="1:32" s="49" customFormat="1" ht="17.45" customHeight="1">
      <c r="A16" s="177" t="s">
        <v>115</v>
      </c>
      <c r="B16" s="178">
        <v>410</v>
      </c>
      <c r="C16" s="179">
        <v>420</v>
      </c>
      <c r="D16" s="180">
        <f t="shared" si="0"/>
        <v>102.4390243902439</v>
      </c>
      <c r="E16" s="178">
        <v>244</v>
      </c>
      <c r="F16" s="179">
        <v>282</v>
      </c>
      <c r="G16" s="180">
        <f t="shared" si="1"/>
        <v>115.57377049180329</v>
      </c>
      <c r="H16" s="178">
        <v>33</v>
      </c>
      <c r="I16" s="179">
        <v>69</v>
      </c>
      <c r="J16" s="180">
        <f t="shared" si="2"/>
        <v>209.09090909090909</v>
      </c>
      <c r="K16" s="178">
        <v>20</v>
      </c>
      <c r="L16" s="179">
        <v>16</v>
      </c>
      <c r="M16" s="180">
        <f t="shared" si="3"/>
        <v>80</v>
      </c>
      <c r="N16" s="178">
        <v>68</v>
      </c>
      <c r="O16" s="179">
        <v>47</v>
      </c>
      <c r="P16" s="180">
        <f t="shared" si="4"/>
        <v>69.117647058823522</v>
      </c>
      <c r="Q16" s="178">
        <v>197</v>
      </c>
      <c r="R16" s="179">
        <v>258</v>
      </c>
      <c r="S16" s="180">
        <f t="shared" si="5"/>
        <v>130.96446700507613</v>
      </c>
      <c r="T16" s="178">
        <v>327</v>
      </c>
      <c r="U16" s="179">
        <v>255</v>
      </c>
      <c r="V16" s="180">
        <f t="shared" si="6"/>
        <v>77.981651376146786</v>
      </c>
      <c r="W16" s="178">
        <v>175</v>
      </c>
      <c r="X16" s="179">
        <v>130</v>
      </c>
      <c r="Y16" s="180">
        <f t="shared" si="7"/>
        <v>74.285714285714292</v>
      </c>
      <c r="Z16" s="178">
        <v>149</v>
      </c>
      <c r="AA16" s="179">
        <v>112</v>
      </c>
      <c r="AB16" s="180">
        <f t="shared" si="8"/>
        <v>75.167785234899327</v>
      </c>
      <c r="AC16" s="46"/>
      <c r="AD16" s="48"/>
    </row>
    <row r="17" spans="1:30" s="49" customFormat="1" ht="18" customHeight="1">
      <c r="A17" s="177" t="s">
        <v>103</v>
      </c>
      <c r="B17" s="178">
        <v>161</v>
      </c>
      <c r="C17" s="179">
        <v>158</v>
      </c>
      <c r="D17" s="180">
        <f t="shared" si="0"/>
        <v>98.136645962732914</v>
      </c>
      <c r="E17" s="178">
        <v>56</v>
      </c>
      <c r="F17" s="179">
        <v>62</v>
      </c>
      <c r="G17" s="180">
        <f t="shared" si="1"/>
        <v>110.71428571428572</v>
      </c>
      <c r="H17" s="178">
        <v>7</v>
      </c>
      <c r="I17" s="179">
        <v>12</v>
      </c>
      <c r="J17" s="180">
        <f t="shared" si="2"/>
        <v>171.42857142857142</v>
      </c>
      <c r="K17" s="178">
        <v>4</v>
      </c>
      <c r="L17" s="179">
        <v>2</v>
      </c>
      <c r="M17" s="180">
        <f t="shared" si="3"/>
        <v>50</v>
      </c>
      <c r="N17" s="178">
        <v>19</v>
      </c>
      <c r="O17" s="179">
        <v>7</v>
      </c>
      <c r="P17" s="180">
        <f t="shared" si="4"/>
        <v>36.84210526315789</v>
      </c>
      <c r="Q17" s="178">
        <v>45</v>
      </c>
      <c r="R17" s="179">
        <v>52</v>
      </c>
      <c r="S17" s="180">
        <f t="shared" si="5"/>
        <v>115.55555555555554</v>
      </c>
      <c r="T17" s="178">
        <v>137</v>
      </c>
      <c r="U17" s="179">
        <v>123</v>
      </c>
      <c r="V17" s="180">
        <f t="shared" si="6"/>
        <v>89.78102189781022</v>
      </c>
      <c r="W17" s="178">
        <v>32</v>
      </c>
      <c r="X17" s="179">
        <v>30</v>
      </c>
      <c r="Y17" s="180">
        <f t="shared" si="7"/>
        <v>93.75</v>
      </c>
      <c r="Z17" s="178">
        <v>25</v>
      </c>
      <c r="AA17" s="179">
        <v>24</v>
      </c>
      <c r="AB17" s="180">
        <f t="shared" si="8"/>
        <v>96</v>
      </c>
      <c r="AC17" s="46"/>
      <c r="AD17" s="48"/>
    </row>
    <row r="18" spans="1:30" s="49" customFormat="1" ht="18" customHeight="1">
      <c r="A18" s="177" t="s">
        <v>63</v>
      </c>
      <c r="B18" s="178">
        <v>2570</v>
      </c>
      <c r="C18" s="179">
        <v>2487</v>
      </c>
      <c r="D18" s="180">
        <f t="shared" si="0"/>
        <v>96.770428015564207</v>
      </c>
      <c r="E18" s="178">
        <v>982</v>
      </c>
      <c r="F18" s="179">
        <v>1073</v>
      </c>
      <c r="G18" s="180">
        <f t="shared" si="1"/>
        <v>109.26680244399185</v>
      </c>
      <c r="H18" s="178">
        <v>86</v>
      </c>
      <c r="I18" s="179">
        <v>83</v>
      </c>
      <c r="J18" s="180">
        <f t="shared" si="2"/>
        <v>96.511627906976756</v>
      </c>
      <c r="K18" s="178">
        <v>66</v>
      </c>
      <c r="L18" s="179">
        <v>30</v>
      </c>
      <c r="M18" s="180">
        <f t="shared" si="3"/>
        <v>45.454545454545453</v>
      </c>
      <c r="N18" s="178">
        <v>148</v>
      </c>
      <c r="O18" s="179">
        <v>6</v>
      </c>
      <c r="P18" s="180">
        <f t="shared" si="4"/>
        <v>4.0540540540540544</v>
      </c>
      <c r="Q18" s="178">
        <v>794</v>
      </c>
      <c r="R18" s="179">
        <v>807</v>
      </c>
      <c r="S18" s="180">
        <f t="shared" si="5"/>
        <v>101.63727959697732</v>
      </c>
      <c r="T18" s="178">
        <v>2244</v>
      </c>
      <c r="U18" s="179">
        <v>2050</v>
      </c>
      <c r="V18" s="180">
        <f t="shared" si="6"/>
        <v>91.354723707664888</v>
      </c>
      <c r="W18" s="178">
        <v>690</v>
      </c>
      <c r="X18" s="179">
        <v>653</v>
      </c>
      <c r="Y18" s="180">
        <f t="shared" si="7"/>
        <v>94.637681159420296</v>
      </c>
      <c r="Z18" s="178">
        <v>609</v>
      </c>
      <c r="AA18" s="179">
        <v>589</v>
      </c>
      <c r="AB18" s="180">
        <f t="shared" si="8"/>
        <v>96.715927750410515</v>
      </c>
      <c r="AC18" s="46"/>
      <c r="AD18" s="48"/>
    </row>
    <row r="19" spans="1:30" s="49" customFormat="1" ht="18" customHeight="1">
      <c r="A19" s="177" t="s">
        <v>64</v>
      </c>
      <c r="B19" s="178">
        <v>119</v>
      </c>
      <c r="C19" s="179">
        <v>104</v>
      </c>
      <c r="D19" s="180">
        <f t="shared" si="0"/>
        <v>87.394957983193279</v>
      </c>
      <c r="E19" s="178">
        <v>63</v>
      </c>
      <c r="F19" s="179">
        <v>54</v>
      </c>
      <c r="G19" s="180">
        <f t="shared" si="1"/>
        <v>85.714285714285708</v>
      </c>
      <c r="H19" s="178">
        <v>7</v>
      </c>
      <c r="I19" s="179">
        <v>9</v>
      </c>
      <c r="J19" s="180">
        <f t="shared" si="2"/>
        <v>128.57142857142858</v>
      </c>
      <c r="K19" s="178">
        <v>6</v>
      </c>
      <c r="L19" s="179">
        <v>7</v>
      </c>
      <c r="M19" s="180">
        <f t="shared" si="3"/>
        <v>116.66666666666667</v>
      </c>
      <c r="N19" s="178">
        <v>18</v>
      </c>
      <c r="O19" s="179">
        <v>9</v>
      </c>
      <c r="P19" s="180">
        <f t="shared" si="4"/>
        <v>50</v>
      </c>
      <c r="Q19" s="178">
        <v>54</v>
      </c>
      <c r="R19" s="179">
        <v>51</v>
      </c>
      <c r="S19" s="180">
        <f t="shared" si="5"/>
        <v>94.444444444444443</v>
      </c>
      <c r="T19" s="178">
        <v>95</v>
      </c>
      <c r="U19" s="179">
        <v>79</v>
      </c>
      <c r="V19" s="180">
        <f t="shared" si="6"/>
        <v>83.15789473684211</v>
      </c>
      <c r="W19" s="178">
        <v>44</v>
      </c>
      <c r="X19" s="179">
        <v>29</v>
      </c>
      <c r="Y19" s="180">
        <f t="shared" si="7"/>
        <v>65.909090909090907</v>
      </c>
      <c r="Z19" s="178">
        <v>33</v>
      </c>
      <c r="AA19" s="179">
        <v>25</v>
      </c>
      <c r="AB19" s="180">
        <f t="shared" si="8"/>
        <v>75.757575757575751</v>
      </c>
      <c r="AC19" s="46"/>
      <c r="AD19" s="48"/>
    </row>
    <row r="20" spans="1:30" s="49" customFormat="1" ht="18" customHeight="1">
      <c r="A20" s="177" t="s">
        <v>65</v>
      </c>
      <c r="B20" s="178">
        <v>270</v>
      </c>
      <c r="C20" s="179">
        <v>206</v>
      </c>
      <c r="D20" s="180">
        <f t="shared" si="0"/>
        <v>76.296296296296291</v>
      </c>
      <c r="E20" s="178">
        <v>131</v>
      </c>
      <c r="F20" s="179">
        <v>131</v>
      </c>
      <c r="G20" s="180">
        <f t="shared" si="1"/>
        <v>100</v>
      </c>
      <c r="H20" s="178">
        <v>43</v>
      </c>
      <c r="I20" s="179">
        <v>35</v>
      </c>
      <c r="J20" s="180">
        <f t="shared" si="2"/>
        <v>81.395348837209298</v>
      </c>
      <c r="K20" s="178">
        <v>18</v>
      </c>
      <c r="L20" s="179">
        <v>13</v>
      </c>
      <c r="M20" s="180">
        <f t="shared" si="3"/>
        <v>72.222222222222214</v>
      </c>
      <c r="N20" s="178">
        <v>23</v>
      </c>
      <c r="O20" s="179">
        <v>12</v>
      </c>
      <c r="P20" s="180">
        <f t="shared" si="4"/>
        <v>52.173913043478258</v>
      </c>
      <c r="Q20" s="178">
        <v>122</v>
      </c>
      <c r="R20" s="179">
        <v>125</v>
      </c>
      <c r="S20" s="180">
        <f t="shared" si="5"/>
        <v>102.45901639344261</v>
      </c>
      <c r="T20" s="178">
        <v>197</v>
      </c>
      <c r="U20" s="179">
        <v>129</v>
      </c>
      <c r="V20" s="180">
        <f t="shared" si="6"/>
        <v>65.482233502538065</v>
      </c>
      <c r="W20" s="178">
        <v>93</v>
      </c>
      <c r="X20" s="179">
        <v>87</v>
      </c>
      <c r="Y20" s="180">
        <f t="shared" si="7"/>
        <v>93.548387096774192</v>
      </c>
      <c r="Z20" s="178">
        <v>81</v>
      </c>
      <c r="AA20" s="179">
        <v>78</v>
      </c>
      <c r="AB20" s="180">
        <f t="shared" si="8"/>
        <v>96.296296296296291</v>
      </c>
      <c r="AC20" s="46"/>
      <c r="AD20" s="48"/>
    </row>
    <row r="21" spans="1:30" s="49" customFormat="1" ht="18" customHeight="1">
      <c r="A21" s="177" t="s">
        <v>66</v>
      </c>
      <c r="B21" s="178">
        <v>1047</v>
      </c>
      <c r="C21" s="179">
        <v>920</v>
      </c>
      <c r="D21" s="180">
        <f t="shared" si="0"/>
        <v>87.870105062082132</v>
      </c>
      <c r="E21" s="178">
        <v>195</v>
      </c>
      <c r="F21" s="179">
        <v>191</v>
      </c>
      <c r="G21" s="180">
        <f t="shared" si="1"/>
        <v>97.948717948717942</v>
      </c>
      <c r="H21" s="178">
        <v>32</v>
      </c>
      <c r="I21" s="179">
        <v>29</v>
      </c>
      <c r="J21" s="180">
        <f t="shared" si="2"/>
        <v>90.625</v>
      </c>
      <c r="K21" s="178">
        <v>21</v>
      </c>
      <c r="L21" s="179">
        <v>12</v>
      </c>
      <c r="M21" s="180">
        <f t="shared" si="3"/>
        <v>57.142857142857139</v>
      </c>
      <c r="N21" s="178">
        <v>21</v>
      </c>
      <c r="O21" s="179">
        <v>12</v>
      </c>
      <c r="P21" s="180">
        <f t="shared" si="4"/>
        <v>57.142857142857139</v>
      </c>
      <c r="Q21" s="178">
        <v>161</v>
      </c>
      <c r="R21" s="179">
        <v>170</v>
      </c>
      <c r="S21" s="180">
        <f t="shared" si="5"/>
        <v>105.59006211180125</v>
      </c>
      <c r="T21" s="178">
        <v>932</v>
      </c>
      <c r="U21" s="179">
        <v>817</v>
      </c>
      <c r="V21" s="180">
        <f t="shared" si="6"/>
        <v>87.66094420600858</v>
      </c>
      <c r="W21" s="178">
        <v>104</v>
      </c>
      <c r="X21" s="179">
        <v>99</v>
      </c>
      <c r="Y21" s="180">
        <f t="shared" si="7"/>
        <v>95.192307692307693</v>
      </c>
      <c r="Z21" s="178">
        <v>90</v>
      </c>
      <c r="AA21" s="179">
        <v>84</v>
      </c>
      <c r="AB21" s="180">
        <f t="shared" si="8"/>
        <v>93.333333333333329</v>
      </c>
      <c r="AC21" s="46"/>
      <c r="AD21" s="48"/>
    </row>
    <row r="22" spans="1:30" s="49" customFormat="1" ht="18" customHeight="1">
      <c r="A22" s="177" t="s">
        <v>67</v>
      </c>
      <c r="B22" s="178">
        <v>82</v>
      </c>
      <c r="C22" s="179">
        <v>92</v>
      </c>
      <c r="D22" s="180">
        <f t="shared" si="0"/>
        <v>112.19512195121952</v>
      </c>
      <c r="E22" s="178">
        <v>78</v>
      </c>
      <c r="F22" s="179">
        <v>88</v>
      </c>
      <c r="G22" s="180">
        <f t="shared" si="1"/>
        <v>112.82051282051282</v>
      </c>
      <c r="H22" s="178">
        <v>17</v>
      </c>
      <c r="I22" s="179">
        <v>18</v>
      </c>
      <c r="J22" s="180">
        <f t="shared" si="2"/>
        <v>105.88235294117648</v>
      </c>
      <c r="K22" s="178">
        <v>13</v>
      </c>
      <c r="L22" s="179">
        <v>10</v>
      </c>
      <c r="M22" s="180">
        <f t="shared" si="3"/>
        <v>76.923076923076934</v>
      </c>
      <c r="N22" s="178">
        <v>9</v>
      </c>
      <c r="O22" s="179">
        <v>4</v>
      </c>
      <c r="P22" s="180">
        <f t="shared" si="4"/>
        <v>44.444444444444443</v>
      </c>
      <c r="Q22" s="178">
        <v>69</v>
      </c>
      <c r="R22" s="179">
        <v>82</v>
      </c>
      <c r="S22" s="180">
        <f t="shared" si="5"/>
        <v>118.84057971014492</v>
      </c>
      <c r="T22" s="178">
        <v>52</v>
      </c>
      <c r="U22" s="179">
        <v>50</v>
      </c>
      <c r="V22" s="180">
        <f t="shared" si="6"/>
        <v>96.15384615384616</v>
      </c>
      <c r="W22" s="178">
        <v>49</v>
      </c>
      <c r="X22" s="179">
        <v>47</v>
      </c>
      <c r="Y22" s="180">
        <f t="shared" si="7"/>
        <v>95.918367346938766</v>
      </c>
      <c r="Z22" s="178">
        <v>40</v>
      </c>
      <c r="AA22" s="179">
        <v>38</v>
      </c>
      <c r="AB22" s="180">
        <f t="shared" si="8"/>
        <v>95</v>
      </c>
      <c r="AC22" s="46"/>
      <c r="AD22" s="48"/>
    </row>
    <row r="23" spans="1:30" s="49" customFormat="1" ht="18" customHeight="1">
      <c r="A23" s="177" t="s">
        <v>68</v>
      </c>
      <c r="B23" s="178">
        <v>234</v>
      </c>
      <c r="C23" s="179">
        <v>202</v>
      </c>
      <c r="D23" s="180">
        <f t="shared" si="0"/>
        <v>86.324786324786331</v>
      </c>
      <c r="E23" s="178">
        <v>160</v>
      </c>
      <c r="F23" s="179">
        <v>139</v>
      </c>
      <c r="G23" s="180">
        <f t="shared" si="1"/>
        <v>86.875</v>
      </c>
      <c r="H23" s="178">
        <v>30</v>
      </c>
      <c r="I23" s="179">
        <v>26</v>
      </c>
      <c r="J23" s="180">
        <f t="shared" si="2"/>
        <v>86.666666666666671</v>
      </c>
      <c r="K23" s="178">
        <v>29</v>
      </c>
      <c r="L23" s="179">
        <v>13</v>
      </c>
      <c r="M23" s="180">
        <f t="shared" si="3"/>
        <v>44.827586206896555</v>
      </c>
      <c r="N23" s="178">
        <v>39</v>
      </c>
      <c r="O23" s="179">
        <v>0</v>
      </c>
      <c r="P23" s="180">
        <f t="shared" si="4"/>
        <v>0</v>
      </c>
      <c r="Q23" s="178">
        <v>128</v>
      </c>
      <c r="R23" s="179">
        <v>121</v>
      </c>
      <c r="S23" s="180">
        <f t="shared" si="5"/>
        <v>94.53125</v>
      </c>
      <c r="T23" s="178">
        <v>176</v>
      </c>
      <c r="U23" s="179">
        <v>142</v>
      </c>
      <c r="V23" s="180">
        <f t="shared" si="6"/>
        <v>80.681818181818173</v>
      </c>
      <c r="W23" s="178">
        <v>106</v>
      </c>
      <c r="X23" s="179">
        <v>80</v>
      </c>
      <c r="Y23" s="180">
        <f t="shared" si="7"/>
        <v>75.471698113207552</v>
      </c>
      <c r="Z23" s="178">
        <v>95</v>
      </c>
      <c r="AA23" s="179">
        <v>72</v>
      </c>
      <c r="AB23" s="180">
        <f t="shared" si="8"/>
        <v>75.789473684210535</v>
      </c>
      <c r="AC23" s="46"/>
      <c r="AD23" s="48"/>
    </row>
    <row r="24" spans="1:30" s="49" customFormat="1" ht="18" customHeight="1">
      <c r="A24" s="177" t="s">
        <v>69</v>
      </c>
      <c r="B24" s="178">
        <v>361</v>
      </c>
      <c r="C24" s="179">
        <v>368</v>
      </c>
      <c r="D24" s="180">
        <f t="shared" si="0"/>
        <v>101.93905817174516</v>
      </c>
      <c r="E24" s="178">
        <v>350</v>
      </c>
      <c r="F24" s="179">
        <v>352</v>
      </c>
      <c r="G24" s="180">
        <f t="shared" si="1"/>
        <v>100.57142857142858</v>
      </c>
      <c r="H24" s="178">
        <v>55</v>
      </c>
      <c r="I24" s="179">
        <v>81</v>
      </c>
      <c r="J24" s="180">
        <f t="shared" si="2"/>
        <v>147.27272727272725</v>
      </c>
      <c r="K24" s="178">
        <v>33</v>
      </c>
      <c r="L24" s="179">
        <v>47</v>
      </c>
      <c r="M24" s="180">
        <f t="shared" si="3"/>
        <v>142.42424242424244</v>
      </c>
      <c r="N24" s="178">
        <v>40</v>
      </c>
      <c r="O24" s="179">
        <v>35</v>
      </c>
      <c r="P24" s="180">
        <f t="shared" si="4"/>
        <v>87.5</v>
      </c>
      <c r="Q24" s="178">
        <v>246</v>
      </c>
      <c r="R24" s="179">
        <v>282</v>
      </c>
      <c r="S24" s="180">
        <f t="shared" si="5"/>
        <v>114.63414634146341</v>
      </c>
      <c r="T24" s="178">
        <v>222</v>
      </c>
      <c r="U24" s="179">
        <v>218</v>
      </c>
      <c r="V24" s="180">
        <f t="shared" si="6"/>
        <v>98.198198198198199</v>
      </c>
      <c r="W24" s="178">
        <v>214</v>
      </c>
      <c r="X24" s="179">
        <v>208</v>
      </c>
      <c r="Y24" s="180">
        <f t="shared" si="7"/>
        <v>97.196261682242991</v>
      </c>
      <c r="Z24" s="178">
        <v>151</v>
      </c>
      <c r="AA24" s="179">
        <v>162</v>
      </c>
      <c r="AB24" s="180">
        <f t="shared" si="8"/>
        <v>107.28476821192052</v>
      </c>
      <c r="AC24" s="46"/>
      <c r="AD24" s="48"/>
    </row>
    <row r="25" spans="1:30" s="49" customFormat="1" ht="18" customHeight="1">
      <c r="A25" s="177" t="s">
        <v>70</v>
      </c>
      <c r="B25" s="178">
        <v>860</v>
      </c>
      <c r="C25" s="179">
        <v>793</v>
      </c>
      <c r="D25" s="180">
        <f t="shared" si="0"/>
        <v>92.209302325581405</v>
      </c>
      <c r="E25" s="178">
        <v>289</v>
      </c>
      <c r="F25" s="179">
        <v>318</v>
      </c>
      <c r="G25" s="180">
        <f t="shared" si="1"/>
        <v>110.03460207612457</v>
      </c>
      <c r="H25" s="178">
        <v>65</v>
      </c>
      <c r="I25" s="179">
        <v>40</v>
      </c>
      <c r="J25" s="180">
        <f t="shared" si="2"/>
        <v>61.53846153846154</v>
      </c>
      <c r="K25" s="178">
        <v>16</v>
      </c>
      <c r="L25" s="179">
        <v>10</v>
      </c>
      <c r="M25" s="180">
        <f t="shared" si="3"/>
        <v>62.5</v>
      </c>
      <c r="N25" s="178">
        <v>15</v>
      </c>
      <c r="O25" s="179">
        <v>11</v>
      </c>
      <c r="P25" s="180">
        <f t="shared" si="4"/>
        <v>73.333333333333329</v>
      </c>
      <c r="Q25" s="178">
        <v>228</v>
      </c>
      <c r="R25" s="179">
        <v>258</v>
      </c>
      <c r="S25" s="180">
        <f t="shared" si="5"/>
        <v>113.1578947368421</v>
      </c>
      <c r="T25" s="178">
        <v>733</v>
      </c>
      <c r="U25" s="179">
        <v>630</v>
      </c>
      <c r="V25" s="180">
        <f t="shared" si="6"/>
        <v>85.9481582537517</v>
      </c>
      <c r="W25" s="178">
        <v>197</v>
      </c>
      <c r="X25" s="179">
        <v>179</v>
      </c>
      <c r="Y25" s="180">
        <f t="shared" si="7"/>
        <v>90.862944162436548</v>
      </c>
      <c r="Z25" s="178">
        <v>176</v>
      </c>
      <c r="AA25" s="179">
        <v>146</v>
      </c>
      <c r="AB25" s="180">
        <f t="shared" si="8"/>
        <v>82.954545454545453</v>
      </c>
      <c r="AC25" s="46"/>
      <c r="AD25" s="48"/>
    </row>
    <row r="26" spans="1:30" s="49" customFormat="1" ht="18" customHeight="1">
      <c r="A26" s="177" t="s">
        <v>105</v>
      </c>
      <c r="B26" s="178">
        <v>326</v>
      </c>
      <c r="C26" s="179">
        <v>220</v>
      </c>
      <c r="D26" s="180">
        <f t="shared" si="0"/>
        <v>67.484662576687114</v>
      </c>
      <c r="E26" s="178">
        <v>142</v>
      </c>
      <c r="F26" s="179">
        <v>71</v>
      </c>
      <c r="G26" s="180">
        <f t="shared" si="1"/>
        <v>50</v>
      </c>
      <c r="H26" s="178">
        <v>44</v>
      </c>
      <c r="I26" s="179">
        <v>11</v>
      </c>
      <c r="J26" s="180">
        <f t="shared" si="2"/>
        <v>25</v>
      </c>
      <c r="K26" s="178">
        <v>31</v>
      </c>
      <c r="L26" s="179">
        <v>8</v>
      </c>
      <c r="M26" s="180">
        <f t="shared" si="3"/>
        <v>25.806451612903224</v>
      </c>
      <c r="N26" s="178">
        <v>19</v>
      </c>
      <c r="O26" s="179">
        <v>2</v>
      </c>
      <c r="P26" s="180">
        <f t="shared" si="4"/>
        <v>10.526315789473683</v>
      </c>
      <c r="Q26" s="178">
        <v>135</v>
      </c>
      <c r="R26" s="179">
        <v>64</v>
      </c>
      <c r="S26" s="180">
        <f t="shared" si="5"/>
        <v>47.407407407407412</v>
      </c>
      <c r="T26" s="178">
        <v>261</v>
      </c>
      <c r="U26" s="179">
        <v>192</v>
      </c>
      <c r="V26" s="180">
        <f t="shared" si="6"/>
        <v>73.563218390804593</v>
      </c>
      <c r="W26" s="178">
        <v>89</v>
      </c>
      <c r="X26" s="179">
        <v>43</v>
      </c>
      <c r="Y26" s="180">
        <f t="shared" si="7"/>
        <v>48.314606741573037</v>
      </c>
      <c r="Z26" s="178">
        <v>82</v>
      </c>
      <c r="AA26" s="179">
        <v>35</v>
      </c>
      <c r="AB26" s="180">
        <f t="shared" si="8"/>
        <v>42.68292682926829</v>
      </c>
      <c r="AC26" s="46"/>
      <c r="AD26" s="48"/>
    </row>
    <row r="27" spans="1:30" s="49" customFormat="1" ht="18" customHeight="1">
      <c r="A27" s="177" t="s">
        <v>72</v>
      </c>
      <c r="B27" s="178">
        <v>147</v>
      </c>
      <c r="C27" s="179">
        <v>87</v>
      </c>
      <c r="D27" s="180">
        <f t="shared" si="0"/>
        <v>59.183673469387756</v>
      </c>
      <c r="E27" s="178">
        <v>144</v>
      </c>
      <c r="F27" s="179">
        <v>84</v>
      </c>
      <c r="G27" s="180">
        <f t="shared" si="1"/>
        <v>58.333333333333336</v>
      </c>
      <c r="H27" s="178">
        <v>19</v>
      </c>
      <c r="I27" s="179">
        <v>12</v>
      </c>
      <c r="J27" s="180">
        <f t="shared" si="2"/>
        <v>63.157894736842103</v>
      </c>
      <c r="K27" s="178">
        <v>18</v>
      </c>
      <c r="L27" s="179">
        <v>8</v>
      </c>
      <c r="M27" s="180">
        <f t="shared" si="3"/>
        <v>44.444444444444443</v>
      </c>
      <c r="N27" s="178">
        <v>29</v>
      </c>
      <c r="O27" s="179">
        <v>0</v>
      </c>
      <c r="P27" s="180">
        <f t="shared" si="4"/>
        <v>0</v>
      </c>
      <c r="Q27" s="178">
        <v>133</v>
      </c>
      <c r="R27" s="179">
        <v>71</v>
      </c>
      <c r="S27" s="180">
        <f t="shared" si="5"/>
        <v>53.383458646616546</v>
      </c>
      <c r="T27" s="178">
        <v>97</v>
      </c>
      <c r="U27" s="179">
        <v>41</v>
      </c>
      <c r="V27" s="180">
        <f t="shared" si="6"/>
        <v>42.268041237113401</v>
      </c>
      <c r="W27" s="178">
        <v>94</v>
      </c>
      <c r="X27" s="179">
        <v>38</v>
      </c>
      <c r="Y27" s="180">
        <f t="shared" si="7"/>
        <v>40.425531914893611</v>
      </c>
      <c r="Z27" s="178">
        <v>90</v>
      </c>
      <c r="AA27" s="179">
        <v>33</v>
      </c>
      <c r="AB27" s="180">
        <f t="shared" si="8"/>
        <v>36.666666666666664</v>
      </c>
      <c r="AC27" s="46"/>
      <c r="AD27" s="48"/>
    </row>
    <row r="28" spans="1:30" s="49" customFormat="1" ht="18" customHeight="1" thickBot="1">
      <c r="A28" s="181" t="s">
        <v>73</v>
      </c>
      <c r="B28" s="182">
        <v>159</v>
      </c>
      <c r="C28" s="183">
        <v>132</v>
      </c>
      <c r="D28" s="184">
        <f t="shared" si="0"/>
        <v>83.018867924528308</v>
      </c>
      <c r="E28" s="182">
        <v>80</v>
      </c>
      <c r="F28" s="183">
        <v>74</v>
      </c>
      <c r="G28" s="184">
        <f t="shared" si="1"/>
        <v>92.5</v>
      </c>
      <c r="H28" s="182">
        <v>17</v>
      </c>
      <c r="I28" s="183">
        <v>16</v>
      </c>
      <c r="J28" s="184">
        <f t="shared" si="2"/>
        <v>94.117647058823522</v>
      </c>
      <c r="K28" s="182">
        <v>17</v>
      </c>
      <c r="L28" s="183">
        <v>15</v>
      </c>
      <c r="M28" s="184">
        <f t="shared" si="3"/>
        <v>88.235294117647058</v>
      </c>
      <c r="N28" s="182">
        <v>17</v>
      </c>
      <c r="O28" s="183">
        <v>1</v>
      </c>
      <c r="P28" s="184">
        <f t="shared" si="4"/>
        <v>5.8823529411764701</v>
      </c>
      <c r="Q28" s="182">
        <v>72</v>
      </c>
      <c r="R28" s="183">
        <v>70</v>
      </c>
      <c r="S28" s="184">
        <f t="shared" si="5"/>
        <v>97.222222222222214</v>
      </c>
      <c r="T28" s="182">
        <v>130</v>
      </c>
      <c r="U28" s="183">
        <v>92</v>
      </c>
      <c r="V28" s="184">
        <f t="shared" si="6"/>
        <v>70.769230769230774</v>
      </c>
      <c r="W28" s="182">
        <v>56</v>
      </c>
      <c r="X28" s="183">
        <v>35</v>
      </c>
      <c r="Y28" s="184">
        <f t="shared" si="7"/>
        <v>62.5</v>
      </c>
      <c r="Z28" s="182">
        <v>51</v>
      </c>
      <c r="AA28" s="183">
        <v>29</v>
      </c>
      <c r="AB28" s="184">
        <f t="shared" si="8"/>
        <v>56.862745098039213</v>
      </c>
      <c r="AC28" s="46"/>
      <c r="AD28" s="48"/>
    </row>
    <row r="29" spans="1:30" ht="18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30" ht="18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30" ht="18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0" ht="18" customHeight="1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</sheetData>
  <mergeCells count="41">
    <mergeCell ref="Z3:AB3"/>
    <mergeCell ref="Z4:Z5"/>
    <mergeCell ref="AA4:AA5"/>
    <mergeCell ref="AB4:AB5"/>
    <mergeCell ref="Z2:AB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zoomScaleSheetLayoutView="80" workbookViewId="0">
      <selection activeCell="C2" sqref="C2:C3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36" t="s">
        <v>107</v>
      </c>
      <c r="B1" s="236"/>
      <c r="C1" s="236"/>
      <c r="D1" s="236"/>
      <c r="E1" s="236"/>
    </row>
    <row r="2" spans="1:11" s="4" customFormat="1" ht="23.25" customHeight="1">
      <c r="A2" s="241" t="s">
        <v>0</v>
      </c>
      <c r="B2" s="237" t="s">
        <v>90</v>
      </c>
      <c r="C2" s="237" t="s">
        <v>91</v>
      </c>
      <c r="D2" s="252" t="s">
        <v>2</v>
      </c>
      <c r="E2" s="253"/>
    </row>
    <row r="3" spans="1:11" s="4" customFormat="1" ht="42" customHeight="1">
      <c r="A3" s="242"/>
      <c r="B3" s="238"/>
      <c r="C3" s="238"/>
      <c r="D3" s="131" t="s">
        <v>3</v>
      </c>
      <c r="E3" s="132" t="s">
        <v>92</v>
      </c>
    </row>
    <row r="4" spans="1:11" s="9" customFormat="1" ht="15.75" customHeight="1">
      <c r="A4" s="133" t="s">
        <v>9</v>
      </c>
      <c r="B4" s="134">
        <v>1</v>
      </c>
      <c r="C4" s="134">
        <v>2</v>
      </c>
      <c r="D4" s="134">
        <v>3</v>
      </c>
      <c r="E4" s="134">
        <v>4</v>
      </c>
    </row>
    <row r="5" spans="1:11" s="9" customFormat="1" ht="31.5" customHeight="1">
      <c r="A5" s="10" t="s">
        <v>93</v>
      </c>
      <c r="B5" s="190">
        <v>1797</v>
      </c>
      <c r="C5" s="190">
        <v>2144</v>
      </c>
      <c r="D5" s="12">
        <f>C5/B5*100</f>
        <v>119.30996104618809</v>
      </c>
      <c r="E5" s="136">
        <f>C5-B5</f>
        <v>347</v>
      </c>
      <c r="K5" s="15"/>
    </row>
    <row r="6" spans="1:11" s="4" customFormat="1" ht="31.5" customHeight="1">
      <c r="A6" s="10" t="s">
        <v>94</v>
      </c>
      <c r="B6" s="190">
        <v>1499</v>
      </c>
      <c r="C6" s="190">
        <v>1886</v>
      </c>
      <c r="D6" s="12">
        <f t="shared" ref="D6:D10" si="0">C6/B6*100</f>
        <v>125.81721147431621</v>
      </c>
      <c r="E6" s="136">
        <f t="shared" ref="E6:E10" si="1">C6-B6</f>
        <v>387</v>
      </c>
      <c r="K6" s="15"/>
    </row>
    <row r="7" spans="1:11" s="4" customFormat="1" ht="54.75" customHeight="1">
      <c r="A7" s="17" t="s">
        <v>95</v>
      </c>
      <c r="B7" s="190">
        <v>169</v>
      </c>
      <c r="C7" s="190">
        <v>233</v>
      </c>
      <c r="D7" s="12">
        <f t="shared" si="0"/>
        <v>137.8698224852071</v>
      </c>
      <c r="E7" s="136">
        <f t="shared" si="1"/>
        <v>64</v>
      </c>
      <c r="K7" s="15"/>
    </row>
    <row r="8" spans="1:11" s="4" customFormat="1" ht="35.25" customHeight="1">
      <c r="A8" s="18" t="s">
        <v>96</v>
      </c>
      <c r="B8" s="190">
        <v>80</v>
      </c>
      <c r="C8" s="190">
        <v>65</v>
      </c>
      <c r="D8" s="12">
        <f t="shared" si="0"/>
        <v>81.25</v>
      </c>
      <c r="E8" s="136">
        <f t="shared" si="1"/>
        <v>-15</v>
      </c>
      <c r="K8" s="15"/>
    </row>
    <row r="9" spans="1:11" s="4" customFormat="1" ht="45.75" customHeight="1">
      <c r="A9" s="18" t="s">
        <v>97</v>
      </c>
      <c r="B9" s="190">
        <v>211</v>
      </c>
      <c r="C9" s="190">
        <v>164</v>
      </c>
      <c r="D9" s="12">
        <f t="shared" si="0"/>
        <v>77.725118483412331</v>
      </c>
      <c r="E9" s="136">
        <f t="shared" si="1"/>
        <v>-47</v>
      </c>
      <c r="K9" s="15"/>
    </row>
    <row r="10" spans="1:11" s="4" customFormat="1" ht="55.5" customHeight="1">
      <c r="A10" s="18" t="s">
        <v>108</v>
      </c>
      <c r="B10" s="190">
        <v>1314</v>
      </c>
      <c r="C10" s="190">
        <v>1637</v>
      </c>
      <c r="D10" s="12">
        <f t="shared" si="0"/>
        <v>124.58143074581432</v>
      </c>
      <c r="E10" s="136">
        <f t="shared" si="1"/>
        <v>323</v>
      </c>
      <c r="K10" s="15"/>
    </row>
    <row r="11" spans="1:11" s="4" customFormat="1" ht="12.75" customHeight="1">
      <c r="A11" s="243" t="s">
        <v>15</v>
      </c>
      <c r="B11" s="244"/>
      <c r="C11" s="244"/>
      <c r="D11" s="244"/>
      <c r="E11" s="244"/>
      <c r="K11" s="15"/>
    </row>
    <row r="12" spans="1:11" s="4" customFormat="1" ht="15" customHeight="1">
      <c r="A12" s="245"/>
      <c r="B12" s="246"/>
      <c r="C12" s="246"/>
      <c r="D12" s="246"/>
      <c r="E12" s="246"/>
      <c r="K12" s="15"/>
    </row>
    <row r="13" spans="1:11" s="4" customFormat="1" ht="20.25" customHeight="1">
      <c r="A13" s="241" t="s">
        <v>0</v>
      </c>
      <c r="B13" s="247" t="s">
        <v>79</v>
      </c>
      <c r="C13" s="247" t="s">
        <v>78</v>
      </c>
      <c r="D13" s="252" t="s">
        <v>2</v>
      </c>
      <c r="E13" s="253"/>
      <c r="K13" s="15"/>
    </row>
    <row r="14" spans="1:11" ht="35.25" customHeight="1">
      <c r="A14" s="242"/>
      <c r="B14" s="247"/>
      <c r="C14" s="247"/>
      <c r="D14" s="131" t="s">
        <v>3</v>
      </c>
      <c r="E14" s="132" t="s">
        <v>109</v>
      </c>
      <c r="K14" s="15"/>
    </row>
    <row r="15" spans="1:11" ht="24" customHeight="1">
      <c r="A15" s="10" t="s">
        <v>93</v>
      </c>
      <c r="B15" s="190">
        <v>1321</v>
      </c>
      <c r="C15" s="190">
        <v>1305</v>
      </c>
      <c r="D15" s="21">
        <f>C15/B15*100</f>
        <v>98.788796366389093</v>
      </c>
      <c r="E15" s="136">
        <f>C15-B15</f>
        <v>-16</v>
      </c>
      <c r="K15" s="15"/>
    </row>
    <row r="16" spans="1:11" ht="25.5" customHeight="1">
      <c r="A16" s="1" t="s">
        <v>94</v>
      </c>
      <c r="B16" s="190">
        <v>1058</v>
      </c>
      <c r="C16" s="190">
        <v>1067</v>
      </c>
      <c r="D16" s="21">
        <f t="shared" ref="D16:D17" si="2">C16/B16*100</f>
        <v>100.85066162570888</v>
      </c>
      <c r="E16" s="136">
        <f t="shared" ref="E16:E17" si="3">C16-B16</f>
        <v>9</v>
      </c>
      <c r="K16" s="15"/>
    </row>
    <row r="17" spans="1:11" ht="33.75" customHeight="1">
      <c r="A17" s="1" t="s">
        <v>100</v>
      </c>
      <c r="B17" s="190">
        <v>899</v>
      </c>
      <c r="C17" s="190">
        <v>927</v>
      </c>
      <c r="D17" s="21">
        <f t="shared" si="2"/>
        <v>103.11457174638488</v>
      </c>
      <c r="E17" s="191">
        <f t="shared" si="3"/>
        <v>28</v>
      </c>
      <c r="K17" s="15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zoomScaleNormal="100" zoomScaleSheetLayoutView="90" workbookViewId="0">
      <selection activeCell="B1" sqref="B1:M1"/>
    </sheetView>
  </sheetViews>
  <sheetFormatPr defaultColWidth="9.140625" defaultRowHeight="14.25"/>
  <cols>
    <col min="1" max="1" width="26.5703125" style="53" customWidth="1"/>
    <col min="2" max="2" width="9.85546875" style="53" customWidth="1"/>
    <col min="3" max="3" width="9.5703125" style="53" customWidth="1"/>
    <col min="4" max="4" width="8.7109375" style="53" customWidth="1"/>
    <col min="5" max="5" width="9.5703125" style="53" customWidth="1"/>
    <col min="6" max="13" width="8.7109375" style="53" customWidth="1"/>
    <col min="14" max="15" width="9.42578125" style="53" customWidth="1"/>
    <col min="16" max="16" width="8.5703125" style="53" customWidth="1"/>
    <col min="17" max="18" width="9.42578125" style="53" customWidth="1"/>
    <col min="19" max="19" width="9.5703125" style="53" bestFit="1" customWidth="1"/>
    <col min="20" max="21" width="8.5703125" style="53" bestFit="1" customWidth="1"/>
    <col min="22" max="22" width="8.5703125" style="53" customWidth="1"/>
    <col min="23" max="23" width="8.7109375" style="53" customWidth="1"/>
    <col min="24" max="24" width="8.85546875" style="53" customWidth="1"/>
    <col min="25" max="25" width="9.5703125" style="53" bestFit="1" customWidth="1"/>
    <col min="26" max="16384" width="9.140625" style="53"/>
  </cols>
  <sheetData>
    <row r="1" spans="1:32" s="38" customFormat="1" ht="43.5" customHeight="1">
      <c r="A1" s="37"/>
      <c r="B1" s="270" t="s">
        <v>106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B1" s="119" t="s">
        <v>33</v>
      </c>
    </row>
    <row r="2" spans="1:32" s="41" customFormat="1" ht="14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2" t="s">
        <v>16</v>
      </c>
      <c r="N2" s="40"/>
      <c r="O2" s="40"/>
      <c r="P2" s="40"/>
      <c r="Q2" s="40"/>
      <c r="R2" s="40"/>
      <c r="S2" s="40"/>
      <c r="T2" s="40"/>
      <c r="U2" s="40"/>
      <c r="V2" s="40"/>
      <c r="X2" s="40"/>
      <c r="Y2" s="42"/>
      <c r="Z2" s="42"/>
      <c r="AA2" s="42"/>
      <c r="AB2" s="118" t="s">
        <v>16</v>
      </c>
    </row>
    <row r="3" spans="1:32" s="43" customFormat="1" ht="74.25" customHeight="1">
      <c r="A3" s="254"/>
      <c r="B3" s="257" t="s">
        <v>38</v>
      </c>
      <c r="C3" s="258"/>
      <c r="D3" s="259"/>
      <c r="E3" s="260" t="s">
        <v>18</v>
      </c>
      <c r="F3" s="258"/>
      <c r="G3" s="261"/>
      <c r="H3" s="257" t="s">
        <v>30</v>
      </c>
      <c r="I3" s="258"/>
      <c r="J3" s="259"/>
      <c r="K3" s="260" t="s">
        <v>21</v>
      </c>
      <c r="L3" s="258"/>
      <c r="M3" s="261"/>
      <c r="N3" s="257" t="s">
        <v>22</v>
      </c>
      <c r="O3" s="258"/>
      <c r="P3" s="259"/>
      <c r="Q3" s="265" t="s">
        <v>20</v>
      </c>
      <c r="R3" s="265"/>
      <c r="S3" s="265"/>
      <c r="T3" s="264" t="s">
        <v>39</v>
      </c>
      <c r="U3" s="265"/>
      <c r="V3" s="266"/>
      <c r="W3" s="260" t="s">
        <v>23</v>
      </c>
      <c r="X3" s="258"/>
      <c r="Y3" s="261"/>
      <c r="Z3" s="257" t="s">
        <v>29</v>
      </c>
      <c r="AA3" s="258"/>
      <c r="AB3" s="259"/>
    </row>
    <row r="4" spans="1:32" s="44" customFormat="1" ht="26.25" customHeight="1">
      <c r="A4" s="255"/>
      <c r="B4" s="267" t="s">
        <v>1</v>
      </c>
      <c r="C4" s="262" t="s">
        <v>50</v>
      </c>
      <c r="D4" s="263" t="s">
        <v>51</v>
      </c>
      <c r="E4" s="268" t="s">
        <v>1</v>
      </c>
      <c r="F4" s="262" t="s">
        <v>50</v>
      </c>
      <c r="G4" s="269" t="s">
        <v>51</v>
      </c>
      <c r="H4" s="267" t="s">
        <v>1</v>
      </c>
      <c r="I4" s="262" t="s">
        <v>50</v>
      </c>
      <c r="J4" s="263" t="s">
        <v>51</v>
      </c>
      <c r="K4" s="268" t="s">
        <v>1</v>
      </c>
      <c r="L4" s="262" t="s">
        <v>50</v>
      </c>
      <c r="M4" s="269" t="s">
        <v>51</v>
      </c>
      <c r="N4" s="267" t="s">
        <v>1</v>
      </c>
      <c r="O4" s="262" t="s">
        <v>50</v>
      </c>
      <c r="P4" s="263" t="s">
        <v>51</v>
      </c>
      <c r="Q4" s="268" t="s">
        <v>1</v>
      </c>
      <c r="R4" s="262" t="s">
        <v>50</v>
      </c>
      <c r="S4" s="269" t="s">
        <v>51</v>
      </c>
      <c r="T4" s="267" t="s">
        <v>1</v>
      </c>
      <c r="U4" s="262" t="s">
        <v>50</v>
      </c>
      <c r="V4" s="263" t="s">
        <v>51</v>
      </c>
      <c r="W4" s="268" t="s">
        <v>1</v>
      </c>
      <c r="X4" s="262" t="s">
        <v>50</v>
      </c>
      <c r="Y4" s="269" t="s">
        <v>51</v>
      </c>
      <c r="Z4" s="267" t="s">
        <v>1</v>
      </c>
      <c r="AA4" s="262" t="s">
        <v>50</v>
      </c>
      <c r="AB4" s="263" t="s">
        <v>51</v>
      </c>
    </row>
    <row r="5" spans="1:32" s="44" customFormat="1" ht="15.75" customHeight="1">
      <c r="A5" s="256"/>
      <c r="B5" s="267"/>
      <c r="C5" s="262"/>
      <c r="D5" s="263"/>
      <c r="E5" s="268"/>
      <c r="F5" s="262"/>
      <c r="G5" s="269"/>
      <c r="H5" s="267"/>
      <c r="I5" s="262"/>
      <c r="J5" s="263"/>
      <c r="K5" s="268"/>
      <c r="L5" s="262"/>
      <c r="M5" s="269"/>
      <c r="N5" s="267"/>
      <c r="O5" s="262"/>
      <c r="P5" s="263"/>
      <c r="Q5" s="268"/>
      <c r="R5" s="262"/>
      <c r="S5" s="269"/>
      <c r="T5" s="267"/>
      <c r="U5" s="262"/>
      <c r="V5" s="263"/>
      <c r="W5" s="268"/>
      <c r="X5" s="262"/>
      <c r="Y5" s="269"/>
      <c r="Z5" s="267"/>
      <c r="AA5" s="262"/>
      <c r="AB5" s="263"/>
    </row>
    <row r="6" spans="1:32" s="186" customFormat="1" ht="11.25" customHeight="1" thickBot="1">
      <c r="A6" s="166" t="s">
        <v>9</v>
      </c>
      <c r="B6" s="192">
        <v>1</v>
      </c>
      <c r="C6" s="171">
        <v>2</v>
      </c>
      <c r="D6" s="193">
        <v>3</v>
      </c>
      <c r="E6" s="170">
        <v>4</v>
      </c>
      <c r="F6" s="171">
        <v>5</v>
      </c>
      <c r="G6" s="172">
        <v>6</v>
      </c>
      <c r="H6" s="192">
        <v>7</v>
      </c>
      <c r="I6" s="171">
        <v>8</v>
      </c>
      <c r="J6" s="193">
        <v>9</v>
      </c>
      <c r="K6" s="170">
        <v>10</v>
      </c>
      <c r="L6" s="171">
        <v>11</v>
      </c>
      <c r="M6" s="172">
        <v>12</v>
      </c>
      <c r="N6" s="192">
        <v>13</v>
      </c>
      <c r="O6" s="171">
        <v>14</v>
      </c>
      <c r="P6" s="193">
        <v>15</v>
      </c>
      <c r="Q6" s="170">
        <v>16</v>
      </c>
      <c r="R6" s="171">
        <v>17</v>
      </c>
      <c r="S6" s="172">
        <v>18</v>
      </c>
      <c r="T6" s="192">
        <v>19</v>
      </c>
      <c r="U6" s="171">
        <v>20</v>
      </c>
      <c r="V6" s="193">
        <v>21</v>
      </c>
      <c r="W6" s="170">
        <v>22</v>
      </c>
      <c r="X6" s="171">
        <v>23</v>
      </c>
      <c r="Y6" s="172">
        <v>24</v>
      </c>
      <c r="Z6" s="192">
        <v>25</v>
      </c>
      <c r="AA6" s="171">
        <v>26</v>
      </c>
      <c r="AB6" s="193">
        <v>27</v>
      </c>
    </row>
    <row r="7" spans="1:32" s="90" customFormat="1" ht="28.5" customHeight="1" thickBot="1">
      <c r="A7" s="194" t="s">
        <v>102</v>
      </c>
      <c r="B7" s="174">
        <f>SUM(B8:B28)</f>
        <v>1797</v>
      </c>
      <c r="C7" s="174">
        <f>SUM(C8:C28)</f>
        <v>2144</v>
      </c>
      <c r="D7" s="175">
        <f>C7/B7*100</f>
        <v>119.30996104618809</v>
      </c>
      <c r="E7" s="174">
        <f>SUM(E8:E28)</f>
        <v>1499</v>
      </c>
      <c r="F7" s="174">
        <f>SUM(F8:F28)</f>
        <v>1886</v>
      </c>
      <c r="G7" s="175">
        <f>F7/E7*100</f>
        <v>125.81721147431621</v>
      </c>
      <c r="H7" s="174">
        <f>SUM(H8:H28)</f>
        <v>169</v>
      </c>
      <c r="I7" s="174">
        <f>SUM(I8:I28)</f>
        <v>233</v>
      </c>
      <c r="J7" s="175">
        <f>I7/H7*100</f>
        <v>137.8698224852071</v>
      </c>
      <c r="K7" s="174">
        <f>SUM(K8:K28)</f>
        <v>80</v>
      </c>
      <c r="L7" s="174">
        <f>SUM(L8:L28)</f>
        <v>65</v>
      </c>
      <c r="M7" s="175">
        <f>L7/K7*100</f>
        <v>81.25</v>
      </c>
      <c r="N7" s="176">
        <f>SUM(N8:N28)</f>
        <v>211</v>
      </c>
      <c r="O7" s="174">
        <f>SUM(O8:O28)</f>
        <v>164</v>
      </c>
      <c r="P7" s="175">
        <f>O7/N7*100</f>
        <v>77.725118483412331</v>
      </c>
      <c r="Q7" s="174">
        <f>SUM(Q8:Q28)</f>
        <v>1314</v>
      </c>
      <c r="R7" s="174">
        <f>SUM(R8:R28)</f>
        <v>1637</v>
      </c>
      <c r="S7" s="175">
        <f>R7/Q7*100</f>
        <v>124.58143074581432</v>
      </c>
      <c r="T7" s="176">
        <f>SUM(T8:T28)</f>
        <v>1321</v>
      </c>
      <c r="U7" s="174">
        <f>SUM(U8:U28)</f>
        <v>1305</v>
      </c>
      <c r="V7" s="175">
        <f>U7/T7*100</f>
        <v>98.788796366389093</v>
      </c>
      <c r="W7" s="174">
        <f>SUM(W8:W28)</f>
        <v>1058</v>
      </c>
      <c r="X7" s="174">
        <f>SUM(X8:X28)</f>
        <v>1067</v>
      </c>
      <c r="Y7" s="175">
        <f>X7/W7*100</f>
        <v>100.85066162570888</v>
      </c>
      <c r="Z7" s="176">
        <f>SUM(Z8:Z28)</f>
        <v>899</v>
      </c>
      <c r="AA7" s="174">
        <f>SUM(AA8:AA28)</f>
        <v>927</v>
      </c>
      <c r="AB7" s="175">
        <f>AA7/Z7*100</f>
        <v>103.11457174638488</v>
      </c>
      <c r="AC7" s="98"/>
      <c r="AD7" s="98"/>
      <c r="AE7" s="98"/>
      <c r="AF7" s="98"/>
    </row>
    <row r="8" spans="1:32" s="188" customFormat="1" ht="16.5" customHeight="1">
      <c r="A8" s="177" t="s">
        <v>53</v>
      </c>
      <c r="B8" s="178">
        <v>20</v>
      </c>
      <c r="C8" s="179">
        <v>33</v>
      </c>
      <c r="D8" s="180">
        <f t="shared" ref="D8:D28" si="0">C8/B8*100</f>
        <v>165</v>
      </c>
      <c r="E8" s="178">
        <v>15</v>
      </c>
      <c r="F8" s="179">
        <v>29</v>
      </c>
      <c r="G8" s="180">
        <f t="shared" ref="G8:G28" si="1">F8/E8*100</f>
        <v>193.33333333333334</v>
      </c>
      <c r="H8" s="178">
        <v>1</v>
      </c>
      <c r="I8" s="179">
        <v>2</v>
      </c>
      <c r="J8" s="180">
        <f t="shared" ref="J8:J28" si="2">I8/H8*100</f>
        <v>200</v>
      </c>
      <c r="K8" s="178">
        <v>0</v>
      </c>
      <c r="L8" s="179">
        <v>0</v>
      </c>
      <c r="M8" s="180"/>
      <c r="N8" s="178">
        <v>3</v>
      </c>
      <c r="O8" s="179">
        <v>0</v>
      </c>
      <c r="P8" s="180">
        <f t="shared" ref="P8:P28" si="3">O8/N8*100</f>
        <v>0</v>
      </c>
      <c r="Q8" s="178">
        <v>13</v>
      </c>
      <c r="R8" s="179">
        <v>25</v>
      </c>
      <c r="S8" s="180">
        <f t="shared" ref="S8:S28" si="4">R8/Q8*100</f>
        <v>192.30769230769232</v>
      </c>
      <c r="T8" s="178">
        <v>18</v>
      </c>
      <c r="U8" s="179">
        <v>19</v>
      </c>
      <c r="V8" s="180">
        <f t="shared" ref="V8:V28" si="5">U8/T8*100</f>
        <v>105.55555555555556</v>
      </c>
      <c r="W8" s="178">
        <v>14</v>
      </c>
      <c r="X8" s="179">
        <v>15</v>
      </c>
      <c r="Y8" s="180">
        <f t="shared" ref="Y8:Y28" si="6">X8/W8*100</f>
        <v>107.14285714285714</v>
      </c>
      <c r="Z8" s="178">
        <v>11</v>
      </c>
      <c r="AA8" s="179">
        <v>13</v>
      </c>
      <c r="AB8" s="180">
        <f t="shared" ref="AB8:AB28" si="7">AA8/Z8*100</f>
        <v>118.18181818181819</v>
      </c>
      <c r="AC8" s="187"/>
    </row>
    <row r="9" spans="1:32" s="188" customFormat="1" ht="16.5" customHeight="1">
      <c r="A9" s="177" t="s">
        <v>54</v>
      </c>
      <c r="B9" s="178">
        <v>208</v>
      </c>
      <c r="C9" s="179">
        <v>256</v>
      </c>
      <c r="D9" s="180">
        <f t="shared" si="0"/>
        <v>123.07692307692308</v>
      </c>
      <c r="E9" s="178">
        <v>195</v>
      </c>
      <c r="F9" s="179">
        <v>247</v>
      </c>
      <c r="G9" s="180">
        <f t="shared" si="1"/>
        <v>126.66666666666666</v>
      </c>
      <c r="H9" s="178">
        <v>40</v>
      </c>
      <c r="I9" s="179">
        <v>40</v>
      </c>
      <c r="J9" s="180">
        <f t="shared" si="2"/>
        <v>100</v>
      </c>
      <c r="K9" s="178">
        <v>14</v>
      </c>
      <c r="L9" s="179">
        <v>11</v>
      </c>
      <c r="M9" s="180">
        <f t="shared" ref="M9:M28" si="8">L9/K9*100</f>
        <v>78.571428571428569</v>
      </c>
      <c r="N9" s="178">
        <v>29</v>
      </c>
      <c r="O9" s="179">
        <v>32</v>
      </c>
      <c r="P9" s="180">
        <f t="shared" si="3"/>
        <v>110.34482758620689</v>
      </c>
      <c r="Q9" s="178">
        <v>171</v>
      </c>
      <c r="R9" s="179">
        <v>237</v>
      </c>
      <c r="S9" s="180">
        <f t="shared" si="4"/>
        <v>138.59649122807019</v>
      </c>
      <c r="T9" s="178">
        <v>132</v>
      </c>
      <c r="U9" s="179">
        <v>154</v>
      </c>
      <c r="V9" s="180">
        <f t="shared" si="5"/>
        <v>116.66666666666667</v>
      </c>
      <c r="W9" s="178">
        <v>127</v>
      </c>
      <c r="X9" s="179">
        <v>145</v>
      </c>
      <c r="Y9" s="180">
        <f t="shared" si="6"/>
        <v>114.1732283464567</v>
      </c>
      <c r="Z9" s="178">
        <v>102</v>
      </c>
      <c r="AA9" s="179">
        <v>131</v>
      </c>
      <c r="AB9" s="180">
        <f t="shared" si="7"/>
        <v>128.43137254901961</v>
      </c>
      <c r="AC9" s="187"/>
    </row>
    <row r="10" spans="1:32" s="188" customFormat="1" ht="16.5" customHeight="1">
      <c r="A10" s="177" t="s">
        <v>55</v>
      </c>
      <c r="B10" s="178">
        <v>62</v>
      </c>
      <c r="C10" s="179">
        <v>85</v>
      </c>
      <c r="D10" s="180">
        <f t="shared" si="0"/>
        <v>137.09677419354838</v>
      </c>
      <c r="E10" s="178">
        <v>54</v>
      </c>
      <c r="F10" s="179">
        <v>79</v>
      </c>
      <c r="G10" s="180">
        <f t="shared" si="1"/>
        <v>146.2962962962963</v>
      </c>
      <c r="H10" s="178">
        <v>7</v>
      </c>
      <c r="I10" s="179">
        <v>20</v>
      </c>
      <c r="J10" s="180">
        <f t="shared" si="2"/>
        <v>285.71428571428572</v>
      </c>
      <c r="K10" s="178">
        <v>5</v>
      </c>
      <c r="L10" s="179">
        <v>5</v>
      </c>
      <c r="M10" s="180">
        <f t="shared" si="8"/>
        <v>100</v>
      </c>
      <c r="N10" s="178">
        <v>5</v>
      </c>
      <c r="O10" s="179">
        <v>13</v>
      </c>
      <c r="P10" s="180">
        <f t="shared" si="3"/>
        <v>260</v>
      </c>
      <c r="Q10" s="178">
        <v>51</v>
      </c>
      <c r="R10" s="179">
        <v>63</v>
      </c>
      <c r="S10" s="180">
        <f t="shared" si="4"/>
        <v>123.52941176470588</v>
      </c>
      <c r="T10" s="178">
        <v>50</v>
      </c>
      <c r="U10" s="179">
        <v>39</v>
      </c>
      <c r="V10" s="180">
        <f t="shared" si="5"/>
        <v>78</v>
      </c>
      <c r="W10" s="178">
        <v>43</v>
      </c>
      <c r="X10" s="179">
        <v>33</v>
      </c>
      <c r="Y10" s="180">
        <f t="shared" si="6"/>
        <v>76.744186046511629</v>
      </c>
      <c r="Z10" s="178">
        <v>39</v>
      </c>
      <c r="AA10" s="179">
        <v>30</v>
      </c>
      <c r="AB10" s="180">
        <f t="shared" si="7"/>
        <v>76.923076923076934</v>
      </c>
      <c r="AC10" s="187"/>
    </row>
    <row r="11" spans="1:32" s="188" customFormat="1" ht="16.5" customHeight="1">
      <c r="A11" s="177" t="s">
        <v>56</v>
      </c>
      <c r="B11" s="178">
        <v>15</v>
      </c>
      <c r="C11" s="179">
        <v>21</v>
      </c>
      <c r="D11" s="180">
        <f t="shared" si="0"/>
        <v>140</v>
      </c>
      <c r="E11" s="178">
        <v>12</v>
      </c>
      <c r="F11" s="179">
        <v>19</v>
      </c>
      <c r="G11" s="180">
        <f t="shared" si="1"/>
        <v>158.33333333333331</v>
      </c>
      <c r="H11" s="178">
        <v>1</v>
      </c>
      <c r="I11" s="179">
        <v>3</v>
      </c>
      <c r="J11" s="180">
        <f t="shared" si="2"/>
        <v>300</v>
      </c>
      <c r="K11" s="178">
        <v>0</v>
      </c>
      <c r="L11" s="179">
        <v>1</v>
      </c>
      <c r="M11" s="180"/>
      <c r="N11" s="178">
        <v>1</v>
      </c>
      <c r="O11" s="179">
        <v>1</v>
      </c>
      <c r="P11" s="180">
        <f t="shared" si="3"/>
        <v>100</v>
      </c>
      <c r="Q11" s="178">
        <v>11</v>
      </c>
      <c r="R11" s="179">
        <v>19</v>
      </c>
      <c r="S11" s="180">
        <f t="shared" si="4"/>
        <v>172.72727272727272</v>
      </c>
      <c r="T11" s="178">
        <v>11</v>
      </c>
      <c r="U11" s="179">
        <v>13</v>
      </c>
      <c r="V11" s="180">
        <f t="shared" si="5"/>
        <v>118.18181818181819</v>
      </c>
      <c r="W11" s="178">
        <v>8</v>
      </c>
      <c r="X11" s="179">
        <v>11</v>
      </c>
      <c r="Y11" s="180">
        <f t="shared" si="6"/>
        <v>137.5</v>
      </c>
      <c r="Z11" s="178">
        <v>7</v>
      </c>
      <c r="AA11" s="179">
        <v>11</v>
      </c>
      <c r="AB11" s="180">
        <f t="shared" si="7"/>
        <v>157.14285714285714</v>
      </c>
      <c r="AC11" s="187"/>
    </row>
    <row r="12" spans="1:32" s="188" customFormat="1" ht="16.5" customHeight="1">
      <c r="A12" s="177" t="s">
        <v>57</v>
      </c>
      <c r="B12" s="178">
        <v>120</v>
      </c>
      <c r="C12" s="179">
        <v>133</v>
      </c>
      <c r="D12" s="180">
        <f t="shared" si="0"/>
        <v>110.83333333333334</v>
      </c>
      <c r="E12" s="178">
        <v>65</v>
      </c>
      <c r="F12" s="179">
        <v>91</v>
      </c>
      <c r="G12" s="180">
        <f t="shared" si="1"/>
        <v>140</v>
      </c>
      <c r="H12" s="178">
        <v>8</v>
      </c>
      <c r="I12" s="179">
        <v>18</v>
      </c>
      <c r="J12" s="180">
        <f t="shared" si="2"/>
        <v>225</v>
      </c>
      <c r="K12" s="178">
        <v>2</v>
      </c>
      <c r="L12" s="179">
        <v>0</v>
      </c>
      <c r="M12" s="180">
        <f t="shared" si="8"/>
        <v>0</v>
      </c>
      <c r="N12" s="178">
        <v>3</v>
      </c>
      <c r="O12" s="179">
        <v>0</v>
      </c>
      <c r="P12" s="180">
        <f t="shared" si="3"/>
        <v>0</v>
      </c>
      <c r="Q12" s="178">
        <v>62</v>
      </c>
      <c r="R12" s="179">
        <v>85</v>
      </c>
      <c r="S12" s="180">
        <f t="shared" si="4"/>
        <v>137.09677419354838</v>
      </c>
      <c r="T12" s="178">
        <v>103</v>
      </c>
      <c r="U12" s="179">
        <v>92</v>
      </c>
      <c r="V12" s="180">
        <f t="shared" si="5"/>
        <v>89.320388349514573</v>
      </c>
      <c r="W12" s="178">
        <v>52</v>
      </c>
      <c r="X12" s="179">
        <v>51</v>
      </c>
      <c r="Y12" s="180">
        <f t="shared" si="6"/>
        <v>98.076923076923066</v>
      </c>
      <c r="Z12" s="178">
        <v>38</v>
      </c>
      <c r="AA12" s="179">
        <v>41</v>
      </c>
      <c r="AB12" s="180">
        <f t="shared" si="7"/>
        <v>107.89473684210526</v>
      </c>
      <c r="AC12" s="187"/>
    </row>
    <row r="13" spans="1:32" s="188" customFormat="1" ht="16.5" customHeight="1">
      <c r="A13" s="177" t="s">
        <v>58</v>
      </c>
      <c r="B13" s="178">
        <v>103</v>
      </c>
      <c r="C13" s="179">
        <v>110</v>
      </c>
      <c r="D13" s="180">
        <f t="shared" si="0"/>
        <v>106.79611650485437</v>
      </c>
      <c r="E13" s="178">
        <v>102</v>
      </c>
      <c r="F13" s="179">
        <v>110</v>
      </c>
      <c r="G13" s="180">
        <f t="shared" si="1"/>
        <v>107.84313725490196</v>
      </c>
      <c r="H13" s="178">
        <v>5</v>
      </c>
      <c r="I13" s="179">
        <v>6</v>
      </c>
      <c r="J13" s="180">
        <f t="shared" si="2"/>
        <v>120</v>
      </c>
      <c r="K13" s="178">
        <v>3</v>
      </c>
      <c r="L13" s="179">
        <v>2</v>
      </c>
      <c r="M13" s="180">
        <f t="shared" si="8"/>
        <v>66.666666666666657</v>
      </c>
      <c r="N13" s="178">
        <v>40</v>
      </c>
      <c r="O13" s="179">
        <v>48</v>
      </c>
      <c r="P13" s="180">
        <f t="shared" si="3"/>
        <v>120</v>
      </c>
      <c r="Q13" s="178">
        <v>97</v>
      </c>
      <c r="R13" s="179">
        <v>103</v>
      </c>
      <c r="S13" s="180">
        <f t="shared" si="4"/>
        <v>106.18556701030928</v>
      </c>
      <c r="T13" s="178">
        <v>66</v>
      </c>
      <c r="U13" s="179">
        <v>53</v>
      </c>
      <c r="V13" s="180">
        <f t="shared" si="5"/>
        <v>80.303030303030297</v>
      </c>
      <c r="W13" s="178">
        <v>66</v>
      </c>
      <c r="X13" s="179">
        <v>53</v>
      </c>
      <c r="Y13" s="180">
        <f t="shared" si="6"/>
        <v>80.303030303030297</v>
      </c>
      <c r="Z13" s="178">
        <v>54</v>
      </c>
      <c r="AA13" s="179">
        <v>45</v>
      </c>
      <c r="AB13" s="180">
        <f t="shared" si="7"/>
        <v>83.333333333333343</v>
      </c>
      <c r="AC13" s="187"/>
    </row>
    <row r="14" spans="1:32" s="188" customFormat="1" ht="16.5" customHeight="1">
      <c r="A14" s="177" t="s">
        <v>59</v>
      </c>
      <c r="B14" s="178">
        <v>109</v>
      </c>
      <c r="C14" s="179">
        <v>124</v>
      </c>
      <c r="D14" s="180">
        <f t="shared" si="0"/>
        <v>113.76146788990826</v>
      </c>
      <c r="E14" s="178">
        <v>94</v>
      </c>
      <c r="F14" s="179">
        <v>116</v>
      </c>
      <c r="G14" s="180">
        <f t="shared" si="1"/>
        <v>123.40425531914893</v>
      </c>
      <c r="H14" s="178">
        <v>9</v>
      </c>
      <c r="I14" s="179">
        <v>10</v>
      </c>
      <c r="J14" s="180">
        <f t="shared" si="2"/>
        <v>111.11111111111111</v>
      </c>
      <c r="K14" s="178">
        <v>9</v>
      </c>
      <c r="L14" s="179">
        <v>4</v>
      </c>
      <c r="M14" s="180">
        <f t="shared" si="8"/>
        <v>44.444444444444443</v>
      </c>
      <c r="N14" s="178">
        <v>18</v>
      </c>
      <c r="O14" s="179">
        <v>8</v>
      </c>
      <c r="P14" s="180">
        <f t="shared" si="3"/>
        <v>44.444444444444443</v>
      </c>
      <c r="Q14" s="178">
        <v>79</v>
      </c>
      <c r="R14" s="179">
        <v>107</v>
      </c>
      <c r="S14" s="180">
        <f t="shared" si="4"/>
        <v>135.44303797468353</v>
      </c>
      <c r="T14" s="178">
        <v>80</v>
      </c>
      <c r="U14" s="179">
        <v>85</v>
      </c>
      <c r="V14" s="180">
        <f t="shared" si="5"/>
        <v>106.25</v>
      </c>
      <c r="W14" s="178">
        <v>66</v>
      </c>
      <c r="X14" s="179">
        <v>77</v>
      </c>
      <c r="Y14" s="180">
        <f t="shared" si="6"/>
        <v>116.66666666666667</v>
      </c>
      <c r="Z14" s="178">
        <v>59</v>
      </c>
      <c r="AA14" s="179">
        <v>68</v>
      </c>
      <c r="AB14" s="180">
        <f t="shared" si="7"/>
        <v>115.2542372881356</v>
      </c>
      <c r="AC14" s="187"/>
    </row>
    <row r="15" spans="1:32" s="188" customFormat="1" ht="16.5" customHeight="1">
      <c r="A15" s="177" t="s">
        <v>60</v>
      </c>
      <c r="B15" s="178">
        <v>189</v>
      </c>
      <c r="C15" s="179">
        <v>214</v>
      </c>
      <c r="D15" s="180">
        <f t="shared" si="0"/>
        <v>113.22751322751323</v>
      </c>
      <c r="E15" s="178">
        <v>184</v>
      </c>
      <c r="F15" s="179">
        <v>212</v>
      </c>
      <c r="G15" s="180">
        <f t="shared" si="1"/>
        <v>115.21739130434783</v>
      </c>
      <c r="H15" s="178">
        <v>15</v>
      </c>
      <c r="I15" s="179">
        <v>25</v>
      </c>
      <c r="J15" s="180">
        <f t="shared" si="2"/>
        <v>166.66666666666669</v>
      </c>
      <c r="K15" s="178">
        <v>8</v>
      </c>
      <c r="L15" s="179">
        <v>10</v>
      </c>
      <c r="M15" s="180">
        <f t="shared" si="8"/>
        <v>125</v>
      </c>
      <c r="N15" s="178">
        <v>7</v>
      </c>
      <c r="O15" s="179">
        <v>11</v>
      </c>
      <c r="P15" s="180">
        <f t="shared" si="3"/>
        <v>157.14285714285714</v>
      </c>
      <c r="Q15" s="178">
        <v>163</v>
      </c>
      <c r="R15" s="179">
        <v>190</v>
      </c>
      <c r="S15" s="180">
        <f t="shared" si="4"/>
        <v>116.56441717791411</v>
      </c>
      <c r="T15" s="178">
        <v>129</v>
      </c>
      <c r="U15" s="179">
        <v>106</v>
      </c>
      <c r="V15" s="180">
        <f t="shared" si="5"/>
        <v>82.170542635658919</v>
      </c>
      <c r="W15" s="178">
        <v>127</v>
      </c>
      <c r="X15" s="179">
        <v>104</v>
      </c>
      <c r="Y15" s="180">
        <f t="shared" si="6"/>
        <v>81.889763779527556</v>
      </c>
      <c r="Z15" s="178">
        <v>114</v>
      </c>
      <c r="AA15" s="179">
        <v>93</v>
      </c>
      <c r="AB15" s="180">
        <f t="shared" si="7"/>
        <v>81.578947368421055</v>
      </c>
      <c r="AC15" s="187"/>
    </row>
    <row r="16" spans="1:32" s="188" customFormat="1" ht="16.5" customHeight="1">
      <c r="A16" s="177" t="s">
        <v>61</v>
      </c>
      <c r="B16" s="178">
        <v>104</v>
      </c>
      <c r="C16" s="179">
        <v>96</v>
      </c>
      <c r="D16" s="180">
        <f t="shared" si="0"/>
        <v>92.307692307692307</v>
      </c>
      <c r="E16" s="178">
        <v>87</v>
      </c>
      <c r="F16" s="179">
        <v>87</v>
      </c>
      <c r="G16" s="180">
        <f t="shared" si="1"/>
        <v>100</v>
      </c>
      <c r="H16" s="178">
        <v>7</v>
      </c>
      <c r="I16" s="179">
        <v>21</v>
      </c>
      <c r="J16" s="180">
        <f t="shared" si="2"/>
        <v>300</v>
      </c>
      <c r="K16" s="178">
        <v>1</v>
      </c>
      <c r="L16" s="179">
        <v>1</v>
      </c>
      <c r="M16" s="180">
        <f t="shared" si="8"/>
        <v>100</v>
      </c>
      <c r="N16" s="178">
        <v>29</v>
      </c>
      <c r="O16" s="179">
        <v>22</v>
      </c>
      <c r="P16" s="180">
        <f t="shared" si="3"/>
        <v>75.862068965517238</v>
      </c>
      <c r="Q16" s="178">
        <v>72</v>
      </c>
      <c r="R16" s="179">
        <v>77</v>
      </c>
      <c r="S16" s="180">
        <f t="shared" si="4"/>
        <v>106.94444444444444</v>
      </c>
      <c r="T16" s="178">
        <v>77</v>
      </c>
      <c r="U16" s="179">
        <v>47</v>
      </c>
      <c r="V16" s="180">
        <f t="shared" si="5"/>
        <v>61.038961038961034</v>
      </c>
      <c r="W16" s="178">
        <v>63</v>
      </c>
      <c r="X16" s="179">
        <v>40</v>
      </c>
      <c r="Y16" s="180">
        <f t="shared" si="6"/>
        <v>63.492063492063487</v>
      </c>
      <c r="Z16" s="178">
        <v>49</v>
      </c>
      <c r="AA16" s="179">
        <v>34</v>
      </c>
      <c r="AB16" s="180">
        <f t="shared" si="7"/>
        <v>69.387755102040813</v>
      </c>
      <c r="AC16" s="187"/>
    </row>
    <row r="17" spans="1:29" s="188" customFormat="1" ht="16.5" customHeight="1">
      <c r="A17" s="177" t="s">
        <v>103</v>
      </c>
      <c r="B17" s="178">
        <v>22</v>
      </c>
      <c r="C17" s="179">
        <v>46</v>
      </c>
      <c r="D17" s="180">
        <f t="shared" si="0"/>
        <v>209.09090909090909</v>
      </c>
      <c r="E17" s="178">
        <v>20</v>
      </c>
      <c r="F17" s="179">
        <v>37</v>
      </c>
      <c r="G17" s="180">
        <f t="shared" si="1"/>
        <v>185</v>
      </c>
      <c r="H17" s="178">
        <v>2</v>
      </c>
      <c r="I17" s="179">
        <v>6</v>
      </c>
      <c r="J17" s="180">
        <f t="shared" si="2"/>
        <v>300</v>
      </c>
      <c r="K17" s="178">
        <v>1</v>
      </c>
      <c r="L17" s="179">
        <v>0</v>
      </c>
      <c r="M17" s="180">
        <f t="shared" si="8"/>
        <v>0</v>
      </c>
      <c r="N17" s="178">
        <v>11</v>
      </c>
      <c r="O17" s="179">
        <v>2</v>
      </c>
      <c r="P17" s="180">
        <f t="shared" si="3"/>
        <v>18.181818181818183</v>
      </c>
      <c r="Q17" s="178">
        <v>18</v>
      </c>
      <c r="R17" s="179">
        <v>33</v>
      </c>
      <c r="S17" s="180">
        <f t="shared" si="4"/>
        <v>183.33333333333331</v>
      </c>
      <c r="T17" s="178">
        <v>16</v>
      </c>
      <c r="U17" s="179">
        <v>26</v>
      </c>
      <c r="V17" s="180">
        <f t="shared" si="5"/>
        <v>162.5</v>
      </c>
      <c r="W17" s="178">
        <v>14</v>
      </c>
      <c r="X17" s="179">
        <v>19</v>
      </c>
      <c r="Y17" s="180">
        <f t="shared" si="6"/>
        <v>135.71428571428572</v>
      </c>
      <c r="Z17" s="178">
        <v>10</v>
      </c>
      <c r="AA17" s="179">
        <v>13</v>
      </c>
      <c r="AB17" s="180">
        <f t="shared" si="7"/>
        <v>130</v>
      </c>
      <c r="AC17" s="187"/>
    </row>
    <row r="18" spans="1:29" s="188" customFormat="1" ht="16.5" customHeight="1">
      <c r="A18" s="177" t="s">
        <v>63</v>
      </c>
      <c r="B18" s="178">
        <v>464</v>
      </c>
      <c r="C18" s="179">
        <v>559</v>
      </c>
      <c r="D18" s="180">
        <f t="shared" si="0"/>
        <v>120.47413793103448</v>
      </c>
      <c r="E18" s="178">
        <v>334</v>
      </c>
      <c r="F18" s="179">
        <v>437</v>
      </c>
      <c r="G18" s="180">
        <f t="shared" si="1"/>
        <v>130.83832335329342</v>
      </c>
      <c r="H18" s="178">
        <v>22</v>
      </c>
      <c r="I18" s="179">
        <v>34</v>
      </c>
      <c r="J18" s="180">
        <f t="shared" si="2"/>
        <v>154.54545454545453</v>
      </c>
      <c r="K18" s="178">
        <v>11</v>
      </c>
      <c r="L18" s="179">
        <v>6</v>
      </c>
      <c r="M18" s="180">
        <f t="shared" si="8"/>
        <v>54.54545454545454</v>
      </c>
      <c r="N18" s="178">
        <v>28</v>
      </c>
      <c r="O18" s="179">
        <v>3</v>
      </c>
      <c r="P18" s="180">
        <f t="shared" si="3"/>
        <v>10.714285714285714</v>
      </c>
      <c r="Q18" s="178">
        <v>288</v>
      </c>
      <c r="R18" s="179">
        <v>321</v>
      </c>
      <c r="S18" s="180">
        <f t="shared" si="4"/>
        <v>111.45833333333333</v>
      </c>
      <c r="T18" s="178">
        <v>374</v>
      </c>
      <c r="U18" s="179">
        <v>382</v>
      </c>
      <c r="V18" s="180">
        <f t="shared" si="5"/>
        <v>102.1390374331551</v>
      </c>
      <c r="W18" s="178">
        <v>253</v>
      </c>
      <c r="X18" s="179">
        <v>263</v>
      </c>
      <c r="Y18" s="180">
        <f t="shared" si="6"/>
        <v>103.95256916996047</v>
      </c>
      <c r="Z18" s="178">
        <v>220</v>
      </c>
      <c r="AA18" s="179">
        <v>233</v>
      </c>
      <c r="AB18" s="180">
        <f t="shared" si="7"/>
        <v>105.90909090909091</v>
      </c>
      <c r="AC18" s="187"/>
    </row>
    <row r="19" spans="1:29" s="188" customFormat="1" ht="16.5" customHeight="1">
      <c r="A19" s="177" t="s">
        <v>64</v>
      </c>
      <c r="B19" s="178">
        <v>15</v>
      </c>
      <c r="C19" s="179">
        <v>12</v>
      </c>
      <c r="D19" s="180">
        <f t="shared" si="0"/>
        <v>80</v>
      </c>
      <c r="E19" s="178">
        <v>13</v>
      </c>
      <c r="F19" s="179">
        <v>10</v>
      </c>
      <c r="G19" s="180">
        <f t="shared" si="1"/>
        <v>76.923076923076934</v>
      </c>
      <c r="H19" s="178">
        <v>2</v>
      </c>
      <c r="I19" s="179">
        <v>0</v>
      </c>
      <c r="J19" s="180">
        <f t="shared" si="2"/>
        <v>0</v>
      </c>
      <c r="K19" s="178">
        <v>1</v>
      </c>
      <c r="L19" s="179">
        <v>0</v>
      </c>
      <c r="M19" s="180">
        <f t="shared" si="8"/>
        <v>0</v>
      </c>
      <c r="N19" s="178">
        <v>0</v>
      </c>
      <c r="O19" s="179">
        <v>1</v>
      </c>
      <c r="P19" s="180"/>
      <c r="Q19" s="178">
        <v>12</v>
      </c>
      <c r="R19" s="179">
        <v>9</v>
      </c>
      <c r="S19" s="180">
        <f t="shared" si="4"/>
        <v>75</v>
      </c>
      <c r="T19" s="178">
        <v>8</v>
      </c>
      <c r="U19" s="179">
        <v>7</v>
      </c>
      <c r="V19" s="180">
        <f t="shared" si="5"/>
        <v>87.5</v>
      </c>
      <c r="W19" s="178">
        <v>6</v>
      </c>
      <c r="X19" s="179">
        <v>5</v>
      </c>
      <c r="Y19" s="180">
        <f t="shared" si="6"/>
        <v>83.333333333333343</v>
      </c>
      <c r="Z19" s="178">
        <v>6</v>
      </c>
      <c r="AA19" s="179">
        <v>5</v>
      </c>
      <c r="AB19" s="180">
        <f t="shared" si="7"/>
        <v>83.333333333333343</v>
      </c>
      <c r="AC19" s="187"/>
    </row>
    <row r="20" spans="1:29" s="188" customFormat="1" ht="16.5" customHeight="1">
      <c r="A20" s="177" t="s">
        <v>65</v>
      </c>
      <c r="B20" s="178">
        <v>19</v>
      </c>
      <c r="C20" s="179">
        <v>21</v>
      </c>
      <c r="D20" s="180">
        <f t="shared" si="0"/>
        <v>110.5263157894737</v>
      </c>
      <c r="E20" s="178">
        <v>12</v>
      </c>
      <c r="F20" s="179">
        <v>13</v>
      </c>
      <c r="G20" s="180">
        <f t="shared" si="1"/>
        <v>108.33333333333333</v>
      </c>
      <c r="H20" s="178">
        <v>7</v>
      </c>
      <c r="I20" s="179">
        <v>1</v>
      </c>
      <c r="J20" s="180">
        <f t="shared" si="2"/>
        <v>14.285714285714285</v>
      </c>
      <c r="K20" s="178">
        <v>2</v>
      </c>
      <c r="L20" s="179">
        <v>0</v>
      </c>
      <c r="M20" s="180">
        <f t="shared" si="8"/>
        <v>0</v>
      </c>
      <c r="N20" s="178">
        <v>10</v>
      </c>
      <c r="O20" s="179">
        <v>2</v>
      </c>
      <c r="P20" s="180">
        <f t="shared" si="3"/>
        <v>20</v>
      </c>
      <c r="Q20" s="178">
        <v>12</v>
      </c>
      <c r="R20" s="179">
        <v>13</v>
      </c>
      <c r="S20" s="180">
        <f t="shared" si="4"/>
        <v>108.33333333333333</v>
      </c>
      <c r="T20" s="178">
        <v>12</v>
      </c>
      <c r="U20" s="179">
        <v>9</v>
      </c>
      <c r="V20" s="180">
        <f t="shared" si="5"/>
        <v>75</v>
      </c>
      <c r="W20" s="178">
        <v>8</v>
      </c>
      <c r="X20" s="179">
        <v>9</v>
      </c>
      <c r="Y20" s="180">
        <f t="shared" si="6"/>
        <v>112.5</v>
      </c>
      <c r="Z20" s="178">
        <v>6</v>
      </c>
      <c r="AA20" s="179">
        <v>7</v>
      </c>
      <c r="AB20" s="180">
        <f t="shared" si="7"/>
        <v>116.66666666666667</v>
      </c>
      <c r="AC20" s="187"/>
    </row>
    <row r="21" spans="1:29" s="188" customFormat="1" ht="16.5" customHeight="1">
      <c r="A21" s="177" t="s">
        <v>66</v>
      </c>
      <c r="B21" s="178">
        <v>71</v>
      </c>
      <c r="C21" s="179">
        <v>149</v>
      </c>
      <c r="D21" s="180">
        <f t="shared" si="0"/>
        <v>209.85915492957744</v>
      </c>
      <c r="E21" s="178">
        <v>60</v>
      </c>
      <c r="F21" s="179">
        <v>137</v>
      </c>
      <c r="G21" s="180">
        <f t="shared" si="1"/>
        <v>228.33333333333331</v>
      </c>
      <c r="H21" s="178">
        <v>5</v>
      </c>
      <c r="I21" s="179">
        <v>16</v>
      </c>
      <c r="J21" s="180">
        <f t="shared" si="2"/>
        <v>320</v>
      </c>
      <c r="K21" s="178">
        <v>5</v>
      </c>
      <c r="L21" s="179">
        <v>4</v>
      </c>
      <c r="M21" s="180">
        <f t="shared" si="8"/>
        <v>80</v>
      </c>
      <c r="N21" s="178">
        <v>0</v>
      </c>
      <c r="O21" s="179">
        <v>6</v>
      </c>
      <c r="P21" s="180"/>
      <c r="Q21" s="178">
        <v>54</v>
      </c>
      <c r="R21" s="179">
        <v>121</v>
      </c>
      <c r="S21" s="180">
        <f t="shared" si="4"/>
        <v>224.0740740740741</v>
      </c>
      <c r="T21" s="178">
        <v>53</v>
      </c>
      <c r="U21" s="179">
        <v>87</v>
      </c>
      <c r="V21" s="180">
        <f t="shared" si="5"/>
        <v>164.15094339622641</v>
      </c>
      <c r="W21" s="178">
        <v>42</v>
      </c>
      <c r="X21" s="179">
        <v>77</v>
      </c>
      <c r="Y21" s="180">
        <f t="shared" si="6"/>
        <v>183.33333333333331</v>
      </c>
      <c r="Z21" s="178">
        <v>32</v>
      </c>
      <c r="AA21" s="179">
        <v>64</v>
      </c>
      <c r="AB21" s="180">
        <f t="shared" si="7"/>
        <v>200</v>
      </c>
      <c r="AC21" s="187"/>
    </row>
    <row r="22" spans="1:29" s="188" customFormat="1" ht="16.5" customHeight="1">
      <c r="A22" s="177" t="s">
        <v>67</v>
      </c>
      <c r="B22" s="178">
        <v>20</v>
      </c>
      <c r="C22" s="179">
        <v>22</v>
      </c>
      <c r="D22" s="180">
        <f t="shared" si="0"/>
        <v>110.00000000000001</v>
      </c>
      <c r="E22" s="178">
        <v>20</v>
      </c>
      <c r="F22" s="179">
        <v>22</v>
      </c>
      <c r="G22" s="180">
        <f t="shared" si="1"/>
        <v>110.00000000000001</v>
      </c>
      <c r="H22" s="178">
        <v>5</v>
      </c>
      <c r="I22" s="179">
        <v>2</v>
      </c>
      <c r="J22" s="180">
        <f t="shared" si="2"/>
        <v>40</v>
      </c>
      <c r="K22" s="178">
        <v>4</v>
      </c>
      <c r="L22" s="179">
        <v>2</v>
      </c>
      <c r="M22" s="180">
        <f t="shared" si="8"/>
        <v>50</v>
      </c>
      <c r="N22" s="178">
        <v>1</v>
      </c>
      <c r="O22" s="179">
        <v>2</v>
      </c>
      <c r="P22" s="180">
        <f t="shared" si="3"/>
        <v>200</v>
      </c>
      <c r="Q22" s="178">
        <v>16</v>
      </c>
      <c r="R22" s="179">
        <v>22</v>
      </c>
      <c r="S22" s="180">
        <f t="shared" si="4"/>
        <v>137.5</v>
      </c>
      <c r="T22" s="178">
        <v>12</v>
      </c>
      <c r="U22" s="179">
        <v>17</v>
      </c>
      <c r="V22" s="180">
        <f t="shared" si="5"/>
        <v>141.66666666666669</v>
      </c>
      <c r="W22" s="178">
        <v>12</v>
      </c>
      <c r="X22" s="179">
        <v>17</v>
      </c>
      <c r="Y22" s="180">
        <f t="shared" si="6"/>
        <v>141.66666666666669</v>
      </c>
      <c r="Z22" s="178">
        <v>11</v>
      </c>
      <c r="AA22" s="179">
        <v>15</v>
      </c>
      <c r="AB22" s="180">
        <f t="shared" si="7"/>
        <v>136.36363636363635</v>
      </c>
      <c r="AC22" s="187"/>
    </row>
    <row r="23" spans="1:29" s="188" customFormat="1" ht="16.5" customHeight="1">
      <c r="A23" s="177" t="s">
        <v>68</v>
      </c>
      <c r="B23" s="178">
        <v>21</v>
      </c>
      <c r="C23" s="179">
        <v>30</v>
      </c>
      <c r="D23" s="180">
        <f t="shared" si="0"/>
        <v>142.85714285714286</v>
      </c>
      <c r="E23" s="178">
        <v>19</v>
      </c>
      <c r="F23" s="179">
        <v>27</v>
      </c>
      <c r="G23" s="180">
        <f t="shared" si="1"/>
        <v>142.10526315789474</v>
      </c>
      <c r="H23" s="178">
        <v>3</v>
      </c>
      <c r="I23" s="179">
        <v>4</v>
      </c>
      <c r="J23" s="180">
        <f t="shared" si="2"/>
        <v>133.33333333333331</v>
      </c>
      <c r="K23" s="178">
        <v>1</v>
      </c>
      <c r="L23" s="179">
        <v>3</v>
      </c>
      <c r="M23" s="180">
        <f t="shared" si="8"/>
        <v>300</v>
      </c>
      <c r="N23" s="178">
        <v>2</v>
      </c>
      <c r="O23" s="179">
        <v>0</v>
      </c>
      <c r="P23" s="180">
        <f t="shared" si="3"/>
        <v>0</v>
      </c>
      <c r="Q23" s="178">
        <v>18</v>
      </c>
      <c r="R23" s="179">
        <v>26</v>
      </c>
      <c r="S23" s="180">
        <f t="shared" si="4"/>
        <v>144.44444444444443</v>
      </c>
      <c r="T23" s="178">
        <v>17</v>
      </c>
      <c r="U23" s="179">
        <v>24</v>
      </c>
      <c r="V23" s="180">
        <f t="shared" si="5"/>
        <v>141.1764705882353</v>
      </c>
      <c r="W23" s="178">
        <v>15</v>
      </c>
      <c r="X23" s="179">
        <v>22</v>
      </c>
      <c r="Y23" s="180">
        <f t="shared" si="6"/>
        <v>146.66666666666666</v>
      </c>
      <c r="Z23" s="178">
        <v>15</v>
      </c>
      <c r="AA23" s="179">
        <v>19</v>
      </c>
      <c r="AB23" s="180">
        <f t="shared" si="7"/>
        <v>126.66666666666666</v>
      </c>
      <c r="AC23" s="187"/>
    </row>
    <row r="24" spans="1:29" s="188" customFormat="1" ht="16.5" customHeight="1">
      <c r="A24" s="177" t="s">
        <v>104</v>
      </c>
      <c r="B24" s="178">
        <v>30</v>
      </c>
      <c r="C24" s="179">
        <v>32</v>
      </c>
      <c r="D24" s="180">
        <f t="shared" si="0"/>
        <v>106.66666666666667</v>
      </c>
      <c r="E24" s="178">
        <v>30</v>
      </c>
      <c r="F24" s="179">
        <v>31</v>
      </c>
      <c r="G24" s="180">
        <f t="shared" si="1"/>
        <v>103.33333333333334</v>
      </c>
      <c r="H24" s="178">
        <v>5</v>
      </c>
      <c r="I24" s="179">
        <v>7</v>
      </c>
      <c r="J24" s="180">
        <f t="shared" si="2"/>
        <v>140</v>
      </c>
      <c r="K24" s="178">
        <v>0</v>
      </c>
      <c r="L24" s="179">
        <v>4</v>
      </c>
      <c r="M24" s="180"/>
      <c r="N24" s="178">
        <v>0</v>
      </c>
      <c r="O24" s="179">
        <v>6</v>
      </c>
      <c r="P24" s="180"/>
      <c r="Q24" s="178">
        <v>25</v>
      </c>
      <c r="R24" s="179">
        <v>26</v>
      </c>
      <c r="S24" s="180">
        <f t="shared" si="4"/>
        <v>104</v>
      </c>
      <c r="T24" s="178">
        <v>22</v>
      </c>
      <c r="U24" s="179">
        <v>16</v>
      </c>
      <c r="V24" s="180">
        <f t="shared" si="5"/>
        <v>72.727272727272734</v>
      </c>
      <c r="W24" s="178">
        <v>22</v>
      </c>
      <c r="X24" s="179">
        <v>15</v>
      </c>
      <c r="Y24" s="180">
        <f t="shared" si="6"/>
        <v>68.181818181818173</v>
      </c>
      <c r="Z24" s="178">
        <v>19</v>
      </c>
      <c r="AA24" s="179">
        <v>15</v>
      </c>
      <c r="AB24" s="180">
        <f t="shared" si="7"/>
        <v>78.94736842105263</v>
      </c>
      <c r="AC24" s="187"/>
    </row>
    <row r="25" spans="1:29" s="188" customFormat="1" ht="16.5" customHeight="1">
      <c r="A25" s="177" t="s">
        <v>70</v>
      </c>
      <c r="B25" s="178">
        <v>138</v>
      </c>
      <c r="C25" s="179">
        <v>123</v>
      </c>
      <c r="D25" s="180">
        <f t="shared" si="0"/>
        <v>89.130434782608688</v>
      </c>
      <c r="E25" s="178">
        <v>120</v>
      </c>
      <c r="F25" s="179">
        <v>107</v>
      </c>
      <c r="G25" s="180">
        <f t="shared" si="1"/>
        <v>89.166666666666671</v>
      </c>
      <c r="H25" s="178">
        <v>15</v>
      </c>
      <c r="I25" s="179">
        <v>7</v>
      </c>
      <c r="J25" s="180">
        <f t="shared" si="2"/>
        <v>46.666666666666664</v>
      </c>
      <c r="K25" s="178">
        <v>6</v>
      </c>
      <c r="L25" s="179">
        <v>3</v>
      </c>
      <c r="M25" s="180">
        <f t="shared" si="8"/>
        <v>50</v>
      </c>
      <c r="N25" s="178">
        <v>6</v>
      </c>
      <c r="O25" s="179">
        <v>5</v>
      </c>
      <c r="P25" s="180">
        <f t="shared" si="3"/>
        <v>83.333333333333343</v>
      </c>
      <c r="Q25" s="178">
        <v>95</v>
      </c>
      <c r="R25" s="179">
        <v>90</v>
      </c>
      <c r="S25" s="180">
        <f t="shared" si="4"/>
        <v>94.73684210526315</v>
      </c>
      <c r="T25" s="178">
        <v>101</v>
      </c>
      <c r="U25" s="179">
        <v>80</v>
      </c>
      <c r="V25" s="180">
        <f t="shared" si="5"/>
        <v>79.207920792079207</v>
      </c>
      <c r="W25" s="178">
        <v>84</v>
      </c>
      <c r="X25" s="179">
        <v>65</v>
      </c>
      <c r="Y25" s="180">
        <f t="shared" si="6"/>
        <v>77.38095238095238</v>
      </c>
      <c r="Z25" s="178">
        <v>74</v>
      </c>
      <c r="AA25" s="179">
        <v>52</v>
      </c>
      <c r="AB25" s="180">
        <f t="shared" si="7"/>
        <v>70.270270270270274</v>
      </c>
      <c r="AC25" s="187"/>
    </row>
    <row r="26" spans="1:29" s="188" customFormat="1" ht="16.5" customHeight="1">
      <c r="A26" s="177" t="s">
        <v>105</v>
      </c>
      <c r="B26" s="178">
        <v>14</v>
      </c>
      <c r="C26" s="179">
        <v>17</v>
      </c>
      <c r="D26" s="180">
        <f t="shared" si="0"/>
        <v>121.42857142857142</v>
      </c>
      <c r="E26" s="178">
        <v>12</v>
      </c>
      <c r="F26" s="179">
        <v>16</v>
      </c>
      <c r="G26" s="180">
        <f t="shared" si="1"/>
        <v>133.33333333333331</v>
      </c>
      <c r="H26" s="178">
        <v>1</v>
      </c>
      <c r="I26" s="179">
        <v>0</v>
      </c>
      <c r="J26" s="180">
        <f t="shared" si="2"/>
        <v>0</v>
      </c>
      <c r="K26" s="178">
        <v>0</v>
      </c>
      <c r="L26" s="179">
        <v>1</v>
      </c>
      <c r="M26" s="180"/>
      <c r="N26" s="178">
        <v>0</v>
      </c>
      <c r="O26" s="179">
        <v>1</v>
      </c>
      <c r="P26" s="180"/>
      <c r="Q26" s="178">
        <v>12</v>
      </c>
      <c r="R26" s="179">
        <v>15</v>
      </c>
      <c r="S26" s="180">
        <f t="shared" si="4"/>
        <v>125</v>
      </c>
      <c r="T26" s="178">
        <v>9</v>
      </c>
      <c r="U26" s="179">
        <v>14</v>
      </c>
      <c r="V26" s="180">
        <f t="shared" si="5"/>
        <v>155.55555555555557</v>
      </c>
      <c r="W26" s="178">
        <v>7</v>
      </c>
      <c r="X26" s="179">
        <v>13</v>
      </c>
      <c r="Y26" s="180">
        <f t="shared" si="6"/>
        <v>185.71428571428572</v>
      </c>
      <c r="Z26" s="178">
        <v>6</v>
      </c>
      <c r="AA26" s="179">
        <v>10</v>
      </c>
      <c r="AB26" s="180">
        <f t="shared" si="7"/>
        <v>166.66666666666669</v>
      </c>
      <c r="AC26" s="187"/>
    </row>
    <row r="27" spans="1:29" s="188" customFormat="1" ht="16.5" customHeight="1">
      <c r="A27" s="177" t="s">
        <v>72</v>
      </c>
      <c r="B27" s="178">
        <v>31</v>
      </c>
      <c r="C27" s="179">
        <v>28</v>
      </c>
      <c r="D27" s="180">
        <f t="shared" si="0"/>
        <v>90.322580645161281</v>
      </c>
      <c r="E27" s="178">
        <v>31</v>
      </c>
      <c r="F27" s="179">
        <v>28</v>
      </c>
      <c r="G27" s="180">
        <f t="shared" si="1"/>
        <v>90.322580645161281</v>
      </c>
      <c r="H27" s="178">
        <v>4</v>
      </c>
      <c r="I27" s="179">
        <v>4</v>
      </c>
      <c r="J27" s="180">
        <f t="shared" si="2"/>
        <v>100</v>
      </c>
      <c r="K27" s="178">
        <v>1</v>
      </c>
      <c r="L27" s="179">
        <v>1</v>
      </c>
      <c r="M27" s="180">
        <f t="shared" si="8"/>
        <v>100</v>
      </c>
      <c r="N27" s="178">
        <v>11</v>
      </c>
      <c r="O27" s="179">
        <v>0</v>
      </c>
      <c r="P27" s="180">
        <f t="shared" si="3"/>
        <v>0</v>
      </c>
      <c r="Q27" s="178">
        <v>28</v>
      </c>
      <c r="R27" s="179">
        <v>24</v>
      </c>
      <c r="S27" s="180">
        <f t="shared" si="4"/>
        <v>85.714285714285708</v>
      </c>
      <c r="T27" s="178">
        <v>15</v>
      </c>
      <c r="U27" s="179">
        <v>17</v>
      </c>
      <c r="V27" s="180">
        <f t="shared" si="5"/>
        <v>113.33333333333333</v>
      </c>
      <c r="W27" s="178">
        <v>15</v>
      </c>
      <c r="X27" s="179">
        <v>17</v>
      </c>
      <c r="Y27" s="180">
        <f t="shared" si="6"/>
        <v>113.33333333333333</v>
      </c>
      <c r="Z27" s="178">
        <v>14</v>
      </c>
      <c r="AA27" s="179">
        <v>13</v>
      </c>
      <c r="AB27" s="180">
        <f t="shared" si="7"/>
        <v>92.857142857142861</v>
      </c>
      <c r="AC27" s="187"/>
    </row>
    <row r="28" spans="1:29" s="189" customFormat="1" ht="16.5" customHeight="1" thickBot="1">
      <c r="A28" s="181" t="s">
        <v>73</v>
      </c>
      <c r="B28" s="182">
        <v>22</v>
      </c>
      <c r="C28" s="183">
        <v>33</v>
      </c>
      <c r="D28" s="184">
        <f t="shared" si="0"/>
        <v>150</v>
      </c>
      <c r="E28" s="182">
        <v>20</v>
      </c>
      <c r="F28" s="183">
        <v>31</v>
      </c>
      <c r="G28" s="184">
        <f t="shared" si="1"/>
        <v>155</v>
      </c>
      <c r="H28" s="182">
        <v>5</v>
      </c>
      <c r="I28" s="183">
        <v>7</v>
      </c>
      <c r="J28" s="184">
        <f t="shared" si="2"/>
        <v>140</v>
      </c>
      <c r="K28" s="182">
        <v>6</v>
      </c>
      <c r="L28" s="183">
        <v>7</v>
      </c>
      <c r="M28" s="184">
        <f t="shared" si="8"/>
        <v>116.66666666666667</v>
      </c>
      <c r="N28" s="182">
        <v>7</v>
      </c>
      <c r="O28" s="183">
        <v>1</v>
      </c>
      <c r="P28" s="184">
        <f t="shared" si="3"/>
        <v>14.285714285714285</v>
      </c>
      <c r="Q28" s="182">
        <v>17</v>
      </c>
      <c r="R28" s="183">
        <v>31</v>
      </c>
      <c r="S28" s="184">
        <f t="shared" si="4"/>
        <v>182.35294117647058</v>
      </c>
      <c r="T28" s="182">
        <v>16</v>
      </c>
      <c r="U28" s="183">
        <v>18</v>
      </c>
      <c r="V28" s="184">
        <f t="shared" si="5"/>
        <v>112.5</v>
      </c>
      <c r="W28" s="182">
        <v>14</v>
      </c>
      <c r="X28" s="183">
        <v>16</v>
      </c>
      <c r="Y28" s="184">
        <f t="shared" si="6"/>
        <v>114.28571428571428</v>
      </c>
      <c r="Z28" s="182">
        <v>13</v>
      </c>
      <c r="AA28" s="183">
        <v>15</v>
      </c>
      <c r="AB28" s="184">
        <f t="shared" si="7"/>
        <v>115.38461538461537</v>
      </c>
    </row>
    <row r="29" spans="1:29" ht="16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9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9" ht="16.5" customHeight="1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9" ht="16.5" customHeight="1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1" manualBreakCount="1">
    <brk id="32" max="16383" man="1"/>
  </rowBreaks>
  <colBreaks count="1" manualBreakCount="1">
    <brk id="13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zoomScaleSheetLayoutView="80" workbookViewId="0">
      <selection activeCell="C3" sqref="C3:C4"/>
    </sheetView>
  </sheetViews>
  <sheetFormatPr defaultColWidth="8" defaultRowHeight="12.75"/>
  <cols>
    <col min="1" max="1" width="61.7109375" style="3" customWidth="1"/>
    <col min="2" max="2" width="16.28515625" style="26" customWidth="1"/>
    <col min="3" max="3" width="15.7109375" style="26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36" t="s">
        <v>89</v>
      </c>
      <c r="B1" s="236"/>
      <c r="C1" s="236"/>
      <c r="D1" s="236"/>
      <c r="E1" s="236"/>
    </row>
    <row r="2" spans="1:9" ht="9.75" customHeight="1">
      <c r="A2" s="271"/>
      <c r="B2" s="271"/>
      <c r="C2" s="271"/>
      <c r="D2" s="271"/>
      <c r="E2" s="271"/>
    </row>
    <row r="3" spans="1:9" s="4" customFormat="1" ht="23.25" customHeight="1">
      <c r="A3" s="241" t="s">
        <v>0</v>
      </c>
      <c r="B3" s="237" t="s">
        <v>90</v>
      </c>
      <c r="C3" s="237" t="s">
        <v>91</v>
      </c>
      <c r="D3" s="272" t="s">
        <v>2</v>
      </c>
      <c r="E3" s="273"/>
    </row>
    <row r="4" spans="1:9" s="4" customFormat="1" ht="32.25" customHeight="1">
      <c r="A4" s="242"/>
      <c r="B4" s="238"/>
      <c r="C4" s="238"/>
      <c r="D4" s="131" t="s">
        <v>3</v>
      </c>
      <c r="E4" s="132" t="s">
        <v>92</v>
      </c>
    </row>
    <row r="5" spans="1:9" s="9" customFormat="1" ht="15.75" customHeight="1">
      <c r="A5" s="133" t="s">
        <v>9</v>
      </c>
      <c r="B5" s="134">
        <v>1</v>
      </c>
      <c r="C5" s="134">
        <v>2</v>
      </c>
      <c r="D5" s="134">
        <v>3</v>
      </c>
      <c r="E5" s="134">
        <v>4</v>
      </c>
    </row>
    <row r="6" spans="1:9" s="9" customFormat="1" ht="29.25" customHeight="1">
      <c r="A6" s="10" t="s">
        <v>93</v>
      </c>
      <c r="B6" s="135">
        <f>'[7]6'!B8</f>
        <v>454</v>
      </c>
      <c r="C6" s="135">
        <f>'[7]6'!C8</f>
        <v>605</v>
      </c>
      <c r="D6" s="28">
        <f>'[7]6'!D8</f>
        <v>133.25991189427313</v>
      </c>
      <c r="E6" s="136">
        <f>C6-B6</f>
        <v>151</v>
      </c>
      <c r="I6" s="15"/>
    </row>
    <row r="7" spans="1:9" s="4" customFormat="1" ht="29.25" customHeight="1">
      <c r="A7" s="10" t="s">
        <v>94</v>
      </c>
      <c r="B7" s="137">
        <f>'[7]6'!E8</f>
        <v>353</v>
      </c>
      <c r="C7" s="138">
        <f>'[7]6'!F8</f>
        <v>491</v>
      </c>
      <c r="D7" s="28">
        <f>'[7]6'!G8</f>
        <v>139.09348441926346</v>
      </c>
      <c r="E7" s="136">
        <f t="shared" ref="E7:E11" si="0">C7-B7</f>
        <v>138</v>
      </c>
      <c r="I7" s="15"/>
    </row>
    <row r="8" spans="1:9" s="4" customFormat="1" ht="48.75" customHeight="1">
      <c r="A8" s="17" t="s">
        <v>95</v>
      </c>
      <c r="B8" s="137">
        <f>'[7]6'!H8</f>
        <v>60</v>
      </c>
      <c r="C8" s="138">
        <f>'[7]6'!I8</f>
        <v>93</v>
      </c>
      <c r="D8" s="28">
        <f>'[7]6'!J8</f>
        <v>155</v>
      </c>
      <c r="E8" s="136">
        <f t="shared" si="0"/>
        <v>33</v>
      </c>
      <c r="I8" s="15"/>
    </row>
    <row r="9" spans="1:9" s="4" customFormat="1" ht="34.5" customHeight="1">
      <c r="A9" s="18" t="s">
        <v>96</v>
      </c>
      <c r="B9" s="137">
        <f>'[7]6'!K8</f>
        <v>23</v>
      </c>
      <c r="C9" s="138">
        <f>'[7]6'!L8</f>
        <v>10</v>
      </c>
      <c r="D9" s="28">
        <f>'[7]6'!M8</f>
        <v>43.478260869565219</v>
      </c>
      <c r="E9" s="136">
        <f t="shared" si="0"/>
        <v>-13</v>
      </c>
      <c r="I9" s="15"/>
    </row>
    <row r="10" spans="1:9" s="4" customFormat="1" ht="48.75" customHeight="1">
      <c r="A10" s="18" t="s">
        <v>97</v>
      </c>
      <c r="B10" s="137">
        <f>'[7]6'!N8</f>
        <v>26</v>
      </c>
      <c r="C10" s="138">
        <f>'[7]6'!O8</f>
        <v>10</v>
      </c>
      <c r="D10" s="28">
        <f>'[7]6'!P8</f>
        <v>38.461538461538467</v>
      </c>
      <c r="E10" s="136">
        <f t="shared" si="0"/>
        <v>-16</v>
      </c>
      <c r="I10" s="15"/>
    </row>
    <row r="11" spans="1:9" s="4" customFormat="1" ht="54.75" customHeight="1">
      <c r="A11" s="18" t="s">
        <v>98</v>
      </c>
      <c r="B11" s="139">
        <f>'[7]6'!Q8</f>
        <v>299</v>
      </c>
      <c r="C11" s="139">
        <f>'[7]6'!R8</f>
        <v>416</v>
      </c>
      <c r="D11" s="12">
        <f>'[7]6'!S8</f>
        <v>139.13043478260869</v>
      </c>
      <c r="E11" s="136">
        <f t="shared" si="0"/>
        <v>117</v>
      </c>
      <c r="I11" s="15"/>
    </row>
    <row r="12" spans="1:9" s="4" customFormat="1" ht="12.75" customHeight="1">
      <c r="A12" s="243" t="s">
        <v>15</v>
      </c>
      <c r="B12" s="244"/>
      <c r="C12" s="244"/>
      <c r="D12" s="244"/>
      <c r="E12" s="244"/>
      <c r="I12" s="15"/>
    </row>
    <row r="13" spans="1:9" s="4" customFormat="1" ht="18" customHeight="1">
      <c r="A13" s="245"/>
      <c r="B13" s="246"/>
      <c r="C13" s="246"/>
      <c r="D13" s="246"/>
      <c r="E13" s="246"/>
      <c r="I13" s="15"/>
    </row>
    <row r="14" spans="1:9" s="4" customFormat="1" ht="20.25" customHeight="1">
      <c r="A14" s="241" t="s">
        <v>0</v>
      </c>
      <c r="B14" s="247" t="s">
        <v>79</v>
      </c>
      <c r="C14" s="247" t="s">
        <v>78</v>
      </c>
      <c r="D14" s="272" t="s">
        <v>2</v>
      </c>
      <c r="E14" s="273"/>
      <c r="I14" s="15"/>
    </row>
    <row r="15" spans="1:9" ht="34.5" customHeight="1">
      <c r="A15" s="242"/>
      <c r="B15" s="247"/>
      <c r="C15" s="247"/>
      <c r="D15" s="140" t="s">
        <v>3</v>
      </c>
      <c r="E15" s="132" t="s">
        <v>99</v>
      </c>
      <c r="I15" s="15"/>
    </row>
    <row r="16" spans="1:9" ht="28.5" customHeight="1">
      <c r="A16" s="10" t="s">
        <v>93</v>
      </c>
      <c r="B16" s="135">
        <f>'[7]6'!T8</f>
        <v>329</v>
      </c>
      <c r="C16" s="135">
        <f>'[7]6'!U8</f>
        <v>371</v>
      </c>
      <c r="D16" s="32">
        <f>'[7]6'!V8</f>
        <v>112.7659574468085</v>
      </c>
      <c r="E16" s="136">
        <f>C16-B16</f>
        <v>42</v>
      </c>
      <c r="I16" s="15"/>
    </row>
    <row r="17" spans="1:9" ht="25.5" customHeight="1">
      <c r="A17" s="1" t="s">
        <v>94</v>
      </c>
      <c r="B17" s="137">
        <f>'[7]6'!W8</f>
        <v>248</v>
      </c>
      <c r="C17" s="138">
        <f>'[7]6'!X8</f>
        <v>260</v>
      </c>
      <c r="D17" s="32">
        <f>'[7]6'!Y8</f>
        <v>104.83870967741935</v>
      </c>
      <c r="E17" s="136">
        <f t="shared" ref="E17:E18" si="1">C17-B17</f>
        <v>12</v>
      </c>
      <c r="I17" s="15"/>
    </row>
    <row r="18" spans="1:9" ht="27.75" customHeight="1">
      <c r="A18" s="1" t="s">
        <v>100</v>
      </c>
      <c r="B18" s="137">
        <f>'[7]6'!Z8</f>
        <v>230</v>
      </c>
      <c r="C18" s="138">
        <f>'[7]6'!AA8</f>
        <v>242</v>
      </c>
      <c r="D18" s="32">
        <f>'[7]6'!AB8</f>
        <v>105.21739130434781</v>
      </c>
      <c r="E18" s="136">
        <f t="shared" si="1"/>
        <v>12</v>
      </c>
      <c r="I18" s="15"/>
    </row>
    <row r="19" spans="1:9">
      <c r="C19" s="2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85" workbookViewId="0">
      <selection activeCell="B1" sqref="B1:M1"/>
    </sheetView>
  </sheetViews>
  <sheetFormatPr defaultRowHeight="15.75"/>
  <cols>
    <col min="1" max="1" width="29.140625" style="68" bestFit="1" customWidth="1"/>
    <col min="2" max="2" width="10.42578125" style="68" customWidth="1"/>
    <col min="3" max="3" width="9.42578125" style="68" customWidth="1"/>
    <col min="4" max="4" width="8.5703125" style="68" customWidth="1"/>
    <col min="5" max="5" width="11" style="67" customWidth="1"/>
    <col min="6" max="6" width="11.140625" style="67" customWidth="1"/>
    <col min="7" max="7" width="9.7109375" style="69" bestFit="1" customWidth="1"/>
    <col min="8" max="8" width="10.140625" style="67" customWidth="1"/>
    <col min="9" max="9" width="8.85546875" style="67" customWidth="1"/>
    <col min="10" max="10" width="8.5703125" style="69" customWidth="1"/>
    <col min="11" max="11" width="8.140625" style="67" customWidth="1"/>
    <col min="12" max="12" width="7.5703125" style="67" customWidth="1"/>
    <col min="13" max="13" width="7" style="69" customWidth="1"/>
    <col min="14" max="15" width="8.7109375" style="69" customWidth="1"/>
    <col min="16" max="16" width="7.28515625" style="69" customWidth="1"/>
    <col min="17" max="17" width="8.140625" style="67" customWidth="1"/>
    <col min="18" max="18" width="8.7109375" style="67" customWidth="1"/>
    <col min="19" max="19" width="8.140625" style="69" customWidth="1"/>
    <col min="20" max="21" width="9.28515625" style="67" customWidth="1"/>
    <col min="22" max="22" width="8.140625" style="69" customWidth="1"/>
    <col min="23" max="24" width="9.5703125" style="67" customWidth="1"/>
    <col min="25" max="25" width="8.140625" style="69" customWidth="1"/>
    <col min="26" max="27" width="9.5703125" style="67" customWidth="1"/>
    <col min="28" max="28" width="9.28515625" style="69" customWidth="1"/>
    <col min="29" max="31" width="9.140625" style="67"/>
    <col min="32" max="32" width="10.85546875" style="67" bestFit="1" customWidth="1"/>
    <col min="33" max="253" width="9.140625" style="67"/>
    <col min="254" max="254" width="18.7109375" style="67" customWidth="1"/>
    <col min="255" max="256" width="9.42578125" style="67" customWidth="1"/>
    <col min="257" max="257" width="7.7109375" style="67" customWidth="1"/>
    <col min="258" max="258" width="9.28515625" style="67" customWidth="1"/>
    <col min="259" max="259" width="9.85546875" style="67" customWidth="1"/>
    <col min="260" max="260" width="7.140625" style="67" customWidth="1"/>
    <col min="261" max="261" width="8.5703125" style="67" customWidth="1"/>
    <col min="262" max="262" width="8.85546875" style="67" customWidth="1"/>
    <col min="263" max="263" width="7.140625" style="67" customWidth="1"/>
    <col min="264" max="264" width="9" style="67" customWidth="1"/>
    <col min="265" max="265" width="8.7109375" style="67" customWidth="1"/>
    <col min="266" max="266" width="6.5703125" style="67" customWidth="1"/>
    <col min="267" max="267" width="8.140625" style="67" customWidth="1"/>
    <col min="268" max="268" width="7.5703125" style="67" customWidth="1"/>
    <col min="269" max="269" width="7" style="67" customWidth="1"/>
    <col min="270" max="271" width="8.7109375" style="67" customWidth="1"/>
    <col min="272" max="272" width="7.28515625" style="67" customWidth="1"/>
    <col min="273" max="273" width="8.140625" style="67" customWidth="1"/>
    <col min="274" max="274" width="8.7109375" style="67" customWidth="1"/>
    <col min="275" max="275" width="6.42578125" style="67" customWidth="1"/>
    <col min="276" max="277" width="9.28515625" style="67" customWidth="1"/>
    <col min="278" max="278" width="6.42578125" style="67" customWidth="1"/>
    <col min="279" max="280" width="9.5703125" style="67" customWidth="1"/>
    <col min="281" max="281" width="6.42578125" style="67" customWidth="1"/>
    <col min="282" max="283" width="9.5703125" style="67" customWidth="1"/>
    <col min="284" max="284" width="6.7109375" style="67" customWidth="1"/>
    <col min="285" max="287" width="9.140625" style="67"/>
    <col min="288" max="288" width="10.85546875" style="67" bestFit="1" customWidth="1"/>
    <col min="289" max="509" width="9.140625" style="67"/>
    <col min="510" max="510" width="18.7109375" style="67" customWidth="1"/>
    <col min="511" max="512" width="9.42578125" style="67" customWidth="1"/>
    <col min="513" max="513" width="7.7109375" style="67" customWidth="1"/>
    <col min="514" max="514" width="9.28515625" style="67" customWidth="1"/>
    <col min="515" max="515" width="9.85546875" style="67" customWidth="1"/>
    <col min="516" max="516" width="7.140625" style="67" customWidth="1"/>
    <col min="517" max="517" width="8.5703125" style="67" customWidth="1"/>
    <col min="518" max="518" width="8.85546875" style="67" customWidth="1"/>
    <col min="519" max="519" width="7.140625" style="67" customWidth="1"/>
    <col min="520" max="520" width="9" style="67" customWidth="1"/>
    <col min="521" max="521" width="8.7109375" style="67" customWidth="1"/>
    <col min="522" max="522" width="6.5703125" style="67" customWidth="1"/>
    <col min="523" max="523" width="8.140625" style="67" customWidth="1"/>
    <col min="524" max="524" width="7.5703125" style="67" customWidth="1"/>
    <col min="525" max="525" width="7" style="67" customWidth="1"/>
    <col min="526" max="527" width="8.7109375" style="67" customWidth="1"/>
    <col min="528" max="528" width="7.28515625" style="67" customWidth="1"/>
    <col min="529" max="529" width="8.140625" style="67" customWidth="1"/>
    <col min="530" max="530" width="8.7109375" style="67" customWidth="1"/>
    <col min="531" max="531" width="6.42578125" style="67" customWidth="1"/>
    <col min="532" max="533" width="9.28515625" style="67" customWidth="1"/>
    <col min="534" max="534" width="6.42578125" style="67" customWidth="1"/>
    <col min="535" max="536" width="9.5703125" style="67" customWidth="1"/>
    <col min="537" max="537" width="6.42578125" style="67" customWidth="1"/>
    <col min="538" max="539" width="9.5703125" style="67" customWidth="1"/>
    <col min="540" max="540" width="6.7109375" style="67" customWidth="1"/>
    <col min="541" max="543" width="9.140625" style="67"/>
    <col min="544" max="544" width="10.85546875" style="67" bestFit="1" customWidth="1"/>
    <col min="545" max="765" width="9.140625" style="67"/>
    <col min="766" max="766" width="18.7109375" style="67" customWidth="1"/>
    <col min="767" max="768" width="9.42578125" style="67" customWidth="1"/>
    <col min="769" max="769" width="7.7109375" style="67" customWidth="1"/>
    <col min="770" max="770" width="9.28515625" style="67" customWidth="1"/>
    <col min="771" max="771" width="9.85546875" style="67" customWidth="1"/>
    <col min="772" max="772" width="7.140625" style="67" customWidth="1"/>
    <col min="773" max="773" width="8.5703125" style="67" customWidth="1"/>
    <col min="774" max="774" width="8.85546875" style="67" customWidth="1"/>
    <col min="775" max="775" width="7.140625" style="67" customWidth="1"/>
    <col min="776" max="776" width="9" style="67" customWidth="1"/>
    <col min="777" max="777" width="8.7109375" style="67" customWidth="1"/>
    <col min="778" max="778" width="6.5703125" style="67" customWidth="1"/>
    <col min="779" max="779" width="8.140625" style="67" customWidth="1"/>
    <col min="780" max="780" width="7.5703125" style="67" customWidth="1"/>
    <col min="781" max="781" width="7" style="67" customWidth="1"/>
    <col min="782" max="783" width="8.7109375" style="67" customWidth="1"/>
    <col min="784" max="784" width="7.28515625" style="67" customWidth="1"/>
    <col min="785" max="785" width="8.140625" style="67" customWidth="1"/>
    <col min="786" max="786" width="8.7109375" style="67" customWidth="1"/>
    <col min="787" max="787" width="6.42578125" style="67" customWidth="1"/>
    <col min="788" max="789" width="9.28515625" style="67" customWidth="1"/>
    <col min="790" max="790" width="6.42578125" style="67" customWidth="1"/>
    <col min="791" max="792" width="9.5703125" style="67" customWidth="1"/>
    <col min="793" max="793" width="6.42578125" style="67" customWidth="1"/>
    <col min="794" max="795" width="9.5703125" style="67" customWidth="1"/>
    <col min="796" max="796" width="6.7109375" style="67" customWidth="1"/>
    <col min="797" max="799" width="9.140625" style="67"/>
    <col min="800" max="800" width="10.85546875" style="67" bestFit="1" customWidth="1"/>
    <col min="801" max="1021" width="9.140625" style="67"/>
    <col min="1022" max="1022" width="18.7109375" style="67" customWidth="1"/>
    <col min="1023" max="1024" width="9.42578125" style="67" customWidth="1"/>
    <col min="1025" max="1025" width="7.7109375" style="67" customWidth="1"/>
    <col min="1026" max="1026" width="9.28515625" style="67" customWidth="1"/>
    <col min="1027" max="1027" width="9.85546875" style="67" customWidth="1"/>
    <col min="1028" max="1028" width="7.140625" style="67" customWidth="1"/>
    <col min="1029" max="1029" width="8.5703125" style="67" customWidth="1"/>
    <col min="1030" max="1030" width="8.85546875" style="67" customWidth="1"/>
    <col min="1031" max="1031" width="7.140625" style="67" customWidth="1"/>
    <col min="1032" max="1032" width="9" style="67" customWidth="1"/>
    <col min="1033" max="1033" width="8.7109375" style="67" customWidth="1"/>
    <col min="1034" max="1034" width="6.5703125" style="67" customWidth="1"/>
    <col min="1035" max="1035" width="8.140625" style="67" customWidth="1"/>
    <col min="1036" max="1036" width="7.5703125" style="67" customWidth="1"/>
    <col min="1037" max="1037" width="7" style="67" customWidth="1"/>
    <col min="1038" max="1039" width="8.7109375" style="67" customWidth="1"/>
    <col min="1040" max="1040" width="7.28515625" style="67" customWidth="1"/>
    <col min="1041" max="1041" width="8.140625" style="67" customWidth="1"/>
    <col min="1042" max="1042" width="8.7109375" style="67" customWidth="1"/>
    <col min="1043" max="1043" width="6.42578125" style="67" customWidth="1"/>
    <col min="1044" max="1045" width="9.28515625" style="67" customWidth="1"/>
    <col min="1046" max="1046" width="6.42578125" style="67" customWidth="1"/>
    <col min="1047" max="1048" width="9.5703125" style="67" customWidth="1"/>
    <col min="1049" max="1049" width="6.42578125" style="67" customWidth="1"/>
    <col min="1050" max="1051" width="9.5703125" style="67" customWidth="1"/>
    <col min="1052" max="1052" width="6.7109375" style="67" customWidth="1"/>
    <col min="1053" max="1055" width="9.140625" style="67"/>
    <col min="1056" max="1056" width="10.85546875" style="67" bestFit="1" customWidth="1"/>
    <col min="1057" max="1277" width="9.140625" style="67"/>
    <col min="1278" max="1278" width="18.7109375" style="67" customWidth="1"/>
    <col min="1279" max="1280" width="9.42578125" style="67" customWidth="1"/>
    <col min="1281" max="1281" width="7.7109375" style="67" customWidth="1"/>
    <col min="1282" max="1282" width="9.28515625" style="67" customWidth="1"/>
    <col min="1283" max="1283" width="9.85546875" style="67" customWidth="1"/>
    <col min="1284" max="1284" width="7.140625" style="67" customWidth="1"/>
    <col min="1285" max="1285" width="8.5703125" style="67" customWidth="1"/>
    <col min="1286" max="1286" width="8.85546875" style="67" customWidth="1"/>
    <col min="1287" max="1287" width="7.140625" style="67" customWidth="1"/>
    <col min="1288" max="1288" width="9" style="67" customWidth="1"/>
    <col min="1289" max="1289" width="8.7109375" style="67" customWidth="1"/>
    <col min="1290" max="1290" width="6.5703125" style="67" customWidth="1"/>
    <col min="1291" max="1291" width="8.140625" style="67" customWidth="1"/>
    <col min="1292" max="1292" width="7.5703125" style="67" customWidth="1"/>
    <col min="1293" max="1293" width="7" style="67" customWidth="1"/>
    <col min="1294" max="1295" width="8.7109375" style="67" customWidth="1"/>
    <col min="1296" max="1296" width="7.28515625" style="67" customWidth="1"/>
    <col min="1297" max="1297" width="8.140625" style="67" customWidth="1"/>
    <col min="1298" max="1298" width="8.7109375" style="67" customWidth="1"/>
    <col min="1299" max="1299" width="6.42578125" style="67" customWidth="1"/>
    <col min="1300" max="1301" width="9.28515625" style="67" customWidth="1"/>
    <col min="1302" max="1302" width="6.42578125" style="67" customWidth="1"/>
    <col min="1303" max="1304" width="9.5703125" style="67" customWidth="1"/>
    <col min="1305" max="1305" width="6.42578125" style="67" customWidth="1"/>
    <col min="1306" max="1307" width="9.5703125" style="67" customWidth="1"/>
    <col min="1308" max="1308" width="6.7109375" style="67" customWidth="1"/>
    <col min="1309" max="1311" width="9.140625" style="67"/>
    <col min="1312" max="1312" width="10.85546875" style="67" bestFit="1" customWidth="1"/>
    <col min="1313" max="1533" width="9.140625" style="67"/>
    <col min="1534" max="1534" width="18.7109375" style="67" customWidth="1"/>
    <col min="1535" max="1536" width="9.42578125" style="67" customWidth="1"/>
    <col min="1537" max="1537" width="7.7109375" style="67" customWidth="1"/>
    <col min="1538" max="1538" width="9.28515625" style="67" customWidth="1"/>
    <col min="1539" max="1539" width="9.85546875" style="67" customWidth="1"/>
    <col min="1540" max="1540" width="7.140625" style="67" customWidth="1"/>
    <col min="1541" max="1541" width="8.5703125" style="67" customWidth="1"/>
    <col min="1542" max="1542" width="8.85546875" style="67" customWidth="1"/>
    <col min="1543" max="1543" width="7.140625" style="67" customWidth="1"/>
    <col min="1544" max="1544" width="9" style="67" customWidth="1"/>
    <col min="1545" max="1545" width="8.7109375" style="67" customWidth="1"/>
    <col min="1546" max="1546" width="6.5703125" style="67" customWidth="1"/>
    <col min="1547" max="1547" width="8.140625" style="67" customWidth="1"/>
    <col min="1548" max="1548" width="7.5703125" style="67" customWidth="1"/>
    <col min="1549" max="1549" width="7" style="67" customWidth="1"/>
    <col min="1550" max="1551" width="8.7109375" style="67" customWidth="1"/>
    <col min="1552" max="1552" width="7.28515625" style="67" customWidth="1"/>
    <col min="1553" max="1553" width="8.140625" style="67" customWidth="1"/>
    <col min="1554" max="1554" width="8.7109375" style="67" customWidth="1"/>
    <col min="1555" max="1555" width="6.42578125" style="67" customWidth="1"/>
    <col min="1556" max="1557" width="9.28515625" style="67" customWidth="1"/>
    <col min="1558" max="1558" width="6.42578125" style="67" customWidth="1"/>
    <col min="1559" max="1560" width="9.5703125" style="67" customWidth="1"/>
    <col min="1561" max="1561" width="6.42578125" style="67" customWidth="1"/>
    <col min="1562" max="1563" width="9.5703125" style="67" customWidth="1"/>
    <col min="1564" max="1564" width="6.7109375" style="67" customWidth="1"/>
    <col min="1565" max="1567" width="9.140625" style="67"/>
    <col min="1568" max="1568" width="10.85546875" style="67" bestFit="1" customWidth="1"/>
    <col min="1569" max="1789" width="9.140625" style="67"/>
    <col min="1790" max="1790" width="18.7109375" style="67" customWidth="1"/>
    <col min="1791" max="1792" width="9.42578125" style="67" customWidth="1"/>
    <col min="1793" max="1793" width="7.7109375" style="67" customWidth="1"/>
    <col min="1794" max="1794" width="9.28515625" style="67" customWidth="1"/>
    <col min="1795" max="1795" width="9.85546875" style="67" customWidth="1"/>
    <col min="1796" max="1796" width="7.140625" style="67" customWidth="1"/>
    <col min="1797" max="1797" width="8.5703125" style="67" customWidth="1"/>
    <col min="1798" max="1798" width="8.85546875" style="67" customWidth="1"/>
    <col min="1799" max="1799" width="7.140625" style="67" customWidth="1"/>
    <col min="1800" max="1800" width="9" style="67" customWidth="1"/>
    <col min="1801" max="1801" width="8.7109375" style="67" customWidth="1"/>
    <col min="1802" max="1802" width="6.5703125" style="67" customWidth="1"/>
    <col min="1803" max="1803" width="8.140625" style="67" customWidth="1"/>
    <col min="1804" max="1804" width="7.5703125" style="67" customWidth="1"/>
    <col min="1805" max="1805" width="7" style="67" customWidth="1"/>
    <col min="1806" max="1807" width="8.7109375" style="67" customWidth="1"/>
    <col min="1808" max="1808" width="7.28515625" style="67" customWidth="1"/>
    <col min="1809" max="1809" width="8.140625" style="67" customWidth="1"/>
    <col min="1810" max="1810" width="8.7109375" style="67" customWidth="1"/>
    <col min="1811" max="1811" width="6.42578125" style="67" customWidth="1"/>
    <col min="1812" max="1813" width="9.28515625" style="67" customWidth="1"/>
    <col min="1814" max="1814" width="6.42578125" style="67" customWidth="1"/>
    <col min="1815" max="1816" width="9.5703125" style="67" customWidth="1"/>
    <col min="1817" max="1817" width="6.42578125" style="67" customWidth="1"/>
    <col min="1818" max="1819" width="9.5703125" style="67" customWidth="1"/>
    <col min="1820" max="1820" width="6.7109375" style="67" customWidth="1"/>
    <col min="1821" max="1823" width="9.140625" style="67"/>
    <col min="1824" max="1824" width="10.85546875" style="67" bestFit="1" customWidth="1"/>
    <col min="1825" max="2045" width="9.140625" style="67"/>
    <col min="2046" max="2046" width="18.7109375" style="67" customWidth="1"/>
    <col min="2047" max="2048" width="9.42578125" style="67" customWidth="1"/>
    <col min="2049" max="2049" width="7.7109375" style="67" customWidth="1"/>
    <col min="2050" max="2050" width="9.28515625" style="67" customWidth="1"/>
    <col min="2051" max="2051" width="9.85546875" style="67" customWidth="1"/>
    <col min="2052" max="2052" width="7.140625" style="67" customWidth="1"/>
    <col min="2053" max="2053" width="8.5703125" style="67" customWidth="1"/>
    <col min="2054" max="2054" width="8.85546875" style="67" customWidth="1"/>
    <col min="2055" max="2055" width="7.140625" style="67" customWidth="1"/>
    <col min="2056" max="2056" width="9" style="67" customWidth="1"/>
    <col min="2057" max="2057" width="8.7109375" style="67" customWidth="1"/>
    <col min="2058" max="2058" width="6.5703125" style="67" customWidth="1"/>
    <col min="2059" max="2059" width="8.140625" style="67" customWidth="1"/>
    <col min="2060" max="2060" width="7.5703125" style="67" customWidth="1"/>
    <col min="2061" max="2061" width="7" style="67" customWidth="1"/>
    <col min="2062" max="2063" width="8.7109375" style="67" customWidth="1"/>
    <col min="2064" max="2064" width="7.28515625" style="67" customWidth="1"/>
    <col min="2065" max="2065" width="8.140625" style="67" customWidth="1"/>
    <col min="2066" max="2066" width="8.7109375" style="67" customWidth="1"/>
    <col min="2067" max="2067" width="6.42578125" style="67" customWidth="1"/>
    <col min="2068" max="2069" width="9.28515625" style="67" customWidth="1"/>
    <col min="2070" max="2070" width="6.42578125" style="67" customWidth="1"/>
    <col min="2071" max="2072" width="9.5703125" style="67" customWidth="1"/>
    <col min="2073" max="2073" width="6.42578125" style="67" customWidth="1"/>
    <col min="2074" max="2075" width="9.5703125" style="67" customWidth="1"/>
    <col min="2076" max="2076" width="6.7109375" style="67" customWidth="1"/>
    <col min="2077" max="2079" width="9.140625" style="67"/>
    <col min="2080" max="2080" width="10.85546875" style="67" bestFit="1" customWidth="1"/>
    <col min="2081" max="2301" width="9.140625" style="67"/>
    <col min="2302" max="2302" width="18.7109375" style="67" customWidth="1"/>
    <col min="2303" max="2304" width="9.42578125" style="67" customWidth="1"/>
    <col min="2305" max="2305" width="7.7109375" style="67" customWidth="1"/>
    <col min="2306" max="2306" width="9.28515625" style="67" customWidth="1"/>
    <col min="2307" max="2307" width="9.85546875" style="67" customWidth="1"/>
    <col min="2308" max="2308" width="7.140625" style="67" customWidth="1"/>
    <col min="2309" max="2309" width="8.5703125" style="67" customWidth="1"/>
    <col min="2310" max="2310" width="8.85546875" style="67" customWidth="1"/>
    <col min="2311" max="2311" width="7.140625" style="67" customWidth="1"/>
    <col min="2312" max="2312" width="9" style="67" customWidth="1"/>
    <col min="2313" max="2313" width="8.7109375" style="67" customWidth="1"/>
    <col min="2314" max="2314" width="6.5703125" style="67" customWidth="1"/>
    <col min="2315" max="2315" width="8.140625" style="67" customWidth="1"/>
    <col min="2316" max="2316" width="7.5703125" style="67" customWidth="1"/>
    <col min="2317" max="2317" width="7" style="67" customWidth="1"/>
    <col min="2318" max="2319" width="8.7109375" style="67" customWidth="1"/>
    <col min="2320" max="2320" width="7.28515625" style="67" customWidth="1"/>
    <col min="2321" max="2321" width="8.140625" style="67" customWidth="1"/>
    <col min="2322" max="2322" width="8.7109375" style="67" customWidth="1"/>
    <col min="2323" max="2323" width="6.42578125" style="67" customWidth="1"/>
    <col min="2324" max="2325" width="9.28515625" style="67" customWidth="1"/>
    <col min="2326" max="2326" width="6.42578125" style="67" customWidth="1"/>
    <col min="2327" max="2328" width="9.5703125" style="67" customWidth="1"/>
    <col min="2329" max="2329" width="6.42578125" style="67" customWidth="1"/>
    <col min="2330" max="2331" width="9.5703125" style="67" customWidth="1"/>
    <col min="2332" max="2332" width="6.7109375" style="67" customWidth="1"/>
    <col min="2333" max="2335" width="9.140625" style="67"/>
    <col min="2336" max="2336" width="10.85546875" style="67" bestFit="1" customWidth="1"/>
    <col min="2337" max="2557" width="9.140625" style="67"/>
    <col min="2558" max="2558" width="18.7109375" style="67" customWidth="1"/>
    <col min="2559" max="2560" width="9.42578125" style="67" customWidth="1"/>
    <col min="2561" max="2561" width="7.7109375" style="67" customWidth="1"/>
    <col min="2562" max="2562" width="9.28515625" style="67" customWidth="1"/>
    <col min="2563" max="2563" width="9.85546875" style="67" customWidth="1"/>
    <col min="2564" max="2564" width="7.140625" style="67" customWidth="1"/>
    <col min="2565" max="2565" width="8.5703125" style="67" customWidth="1"/>
    <col min="2566" max="2566" width="8.85546875" style="67" customWidth="1"/>
    <col min="2567" max="2567" width="7.140625" style="67" customWidth="1"/>
    <col min="2568" max="2568" width="9" style="67" customWidth="1"/>
    <col min="2569" max="2569" width="8.7109375" style="67" customWidth="1"/>
    <col min="2570" max="2570" width="6.5703125" style="67" customWidth="1"/>
    <col min="2571" max="2571" width="8.140625" style="67" customWidth="1"/>
    <col min="2572" max="2572" width="7.5703125" style="67" customWidth="1"/>
    <col min="2573" max="2573" width="7" style="67" customWidth="1"/>
    <col min="2574" max="2575" width="8.7109375" style="67" customWidth="1"/>
    <col min="2576" max="2576" width="7.28515625" style="67" customWidth="1"/>
    <col min="2577" max="2577" width="8.140625" style="67" customWidth="1"/>
    <col min="2578" max="2578" width="8.7109375" style="67" customWidth="1"/>
    <col min="2579" max="2579" width="6.42578125" style="67" customWidth="1"/>
    <col min="2580" max="2581" width="9.28515625" style="67" customWidth="1"/>
    <col min="2582" max="2582" width="6.42578125" style="67" customWidth="1"/>
    <col min="2583" max="2584" width="9.5703125" style="67" customWidth="1"/>
    <col min="2585" max="2585" width="6.42578125" style="67" customWidth="1"/>
    <col min="2586" max="2587" width="9.5703125" style="67" customWidth="1"/>
    <col min="2588" max="2588" width="6.7109375" style="67" customWidth="1"/>
    <col min="2589" max="2591" width="9.140625" style="67"/>
    <col min="2592" max="2592" width="10.85546875" style="67" bestFit="1" customWidth="1"/>
    <col min="2593" max="2813" width="9.140625" style="67"/>
    <col min="2814" max="2814" width="18.7109375" style="67" customWidth="1"/>
    <col min="2815" max="2816" width="9.42578125" style="67" customWidth="1"/>
    <col min="2817" max="2817" width="7.7109375" style="67" customWidth="1"/>
    <col min="2818" max="2818" width="9.28515625" style="67" customWidth="1"/>
    <col min="2819" max="2819" width="9.85546875" style="67" customWidth="1"/>
    <col min="2820" max="2820" width="7.140625" style="67" customWidth="1"/>
    <col min="2821" max="2821" width="8.5703125" style="67" customWidth="1"/>
    <col min="2822" max="2822" width="8.85546875" style="67" customWidth="1"/>
    <col min="2823" max="2823" width="7.140625" style="67" customWidth="1"/>
    <col min="2824" max="2824" width="9" style="67" customWidth="1"/>
    <col min="2825" max="2825" width="8.7109375" style="67" customWidth="1"/>
    <col min="2826" max="2826" width="6.5703125" style="67" customWidth="1"/>
    <col min="2827" max="2827" width="8.140625" style="67" customWidth="1"/>
    <col min="2828" max="2828" width="7.5703125" style="67" customWidth="1"/>
    <col min="2829" max="2829" width="7" style="67" customWidth="1"/>
    <col min="2830" max="2831" width="8.7109375" style="67" customWidth="1"/>
    <col min="2832" max="2832" width="7.28515625" style="67" customWidth="1"/>
    <col min="2833" max="2833" width="8.140625" style="67" customWidth="1"/>
    <col min="2834" max="2834" width="8.7109375" style="67" customWidth="1"/>
    <col min="2835" max="2835" width="6.42578125" style="67" customWidth="1"/>
    <col min="2836" max="2837" width="9.28515625" style="67" customWidth="1"/>
    <col min="2838" max="2838" width="6.42578125" style="67" customWidth="1"/>
    <col min="2839" max="2840" width="9.5703125" style="67" customWidth="1"/>
    <col min="2841" max="2841" width="6.42578125" style="67" customWidth="1"/>
    <col min="2842" max="2843" width="9.5703125" style="67" customWidth="1"/>
    <col min="2844" max="2844" width="6.7109375" style="67" customWidth="1"/>
    <col min="2845" max="2847" width="9.140625" style="67"/>
    <col min="2848" max="2848" width="10.85546875" style="67" bestFit="1" customWidth="1"/>
    <col min="2849" max="3069" width="9.140625" style="67"/>
    <col min="3070" max="3070" width="18.7109375" style="67" customWidth="1"/>
    <col min="3071" max="3072" width="9.42578125" style="67" customWidth="1"/>
    <col min="3073" max="3073" width="7.7109375" style="67" customWidth="1"/>
    <col min="3074" max="3074" width="9.28515625" style="67" customWidth="1"/>
    <col min="3075" max="3075" width="9.85546875" style="67" customWidth="1"/>
    <col min="3076" max="3076" width="7.140625" style="67" customWidth="1"/>
    <col min="3077" max="3077" width="8.5703125" style="67" customWidth="1"/>
    <col min="3078" max="3078" width="8.85546875" style="67" customWidth="1"/>
    <col min="3079" max="3079" width="7.140625" style="67" customWidth="1"/>
    <col min="3080" max="3080" width="9" style="67" customWidth="1"/>
    <col min="3081" max="3081" width="8.7109375" style="67" customWidth="1"/>
    <col min="3082" max="3082" width="6.5703125" style="67" customWidth="1"/>
    <col min="3083" max="3083" width="8.140625" style="67" customWidth="1"/>
    <col min="3084" max="3084" width="7.5703125" style="67" customWidth="1"/>
    <col min="3085" max="3085" width="7" style="67" customWidth="1"/>
    <col min="3086" max="3087" width="8.7109375" style="67" customWidth="1"/>
    <col min="3088" max="3088" width="7.28515625" style="67" customWidth="1"/>
    <col min="3089" max="3089" width="8.140625" style="67" customWidth="1"/>
    <col min="3090" max="3090" width="8.7109375" style="67" customWidth="1"/>
    <col min="3091" max="3091" width="6.42578125" style="67" customWidth="1"/>
    <col min="3092" max="3093" width="9.28515625" style="67" customWidth="1"/>
    <col min="3094" max="3094" width="6.42578125" style="67" customWidth="1"/>
    <col min="3095" max="3096" width="9.5703125" style="67" customWidth="1"/>
    <col min="3097" max="3097" width="6.42578125" style="67" customWidth="1"/>
    <col min="3098" max="3099" width="9.5703125" style="67" customWidth="1"/>
    <col min="3100" max="3100" width="6.7109375" style="67" customWidth="1"/>
    <col min="3101" max="3103" width="9.140625" style="67"/>
    <col min="3104" max="3104" width="10.85546875" style="67" bestFit="1" customWidth="1"/>
    <col min="3105" max="3325" width="9.140625" style="67"/>
    <col min="3326" max="3326" width="18.7109375" style="67" customWidth="1"/>
    <col min="3327" max="3328" width="9.42578125" style="67" customWidth="1"/>
    <col min="3329" max="3329" width="7.7109375" style="67" customWidth="1"/>
    <col min="3330" max="3330" width="9.28515625" style="67" customWidth="1"/>
    <col min="3331" max="3331" width="9.85546875" style="67" customWidth="1"/>
    <col min="3332" max="3332" width="7.140625" style="67" customWidth="1"/>
    <col min="3333" max="3333" width="8.5703125" style="67" customWidth="1"/>
    <col min="3334" max="3334" width="8.85546875" style="67" customWidth="1"/>
    <col min="3335" max="3335" width="7.140625" style="67" customWidth="1"/>
    <col min="3336" max="3336" width="9" style="67" customWidth="1"/>
    <col min="3337" max="3337" width="8.7109375" style="67" customWidth="1"/>
    <col min="3338" max="3338" width="6.5703125" style="67" customWidth="1"/>
    <col min="3339" max="3339" width="8.140625" style="67" customWidth="1"/>
    <col min="3340" max="3340" width="7.5703125" style="67" customWidth="1"/>
    <col min="3341" max="3341" width="7" style="67" customWidth="1"/>
    <col min="3342" max="3343" width="8.7109375" style="67" customWidth="1"/>
    <col min="3344" max="3344" width="7.28515625" style="67" customWidth="1"/>
    <col min="3345" max="3345" width="8.140625" style="67" customWidth="1"/>
    <col min="3346" max="3346" width="8.7109375" style="67" customWidth="1"/>
    <col min="3347" max="3347" width="6.42578125" style="67" customWidth="1"/>
    <col min="3348" max="3349" width="9.28515625" style="67" customWidth="1"/>
    <col min="3350" max="3350" width="6.42578125" style="67" customWidth="1"/>
    <col min="3351" max="3352" width="9.5703125" style="67" customWidth="1"/>
    <col min="3353" max="3353" width="6.42578125" style="67" customWidth="1"/>
    <col min="3354" max="3355" width="9.5703125" style="67" customWidth="1"/>
    <col min="3356" max="3356" width="6.7109375" style="67" customWidth="1"/>
    <col min="3357" max="3359" width="9.140625" style="67"/>
    <col min="3360" max="3360" width="10.85546875" style="67" bestFit="1" customWidth="1"/>
    <col min="3361" max="3581" width="9.140625" style="67"/>
    <col min="3582" max="3582" width="18.7109375" style="67" customWidth="1"/>
    <col min="3583" max="3584" width="9.42578125" style="67" customWidth="1"/>
    <col min="3585" max="3585" width="7.7109375" style="67" customWidth="1"/>
    <col min="3586" max="3586" width="9.28515625" style="67" customWidth="1"/>
    <col min="3587" max="3587" width="9.85546875" style="67" customWidth="1"/>
    <col min="3588" max="3588" width="7.140625" style="67" customWidth="1"/>
    <col min="3589" max="3589" width="8.5703125" style="67" customWidth="1"/>
    <col min="3590" max="3590" width="8.85546875" style="67" customWidth="1"/>
    <col min="3591" max="3591" width="7.140625" style="67" customWidth="1"/>
    <col min="3592" max="3592" width="9" style="67" customWidth="1"/>
    <col min="3593" max="3593" width="8.7109375" style="67" customWidth="1"/>
    <col min="3594" max="3594" width="6.5703125" style="67" customWidth="1"/>
    <col min="3595" max="3595" width="8.140625" style="67" customWidth="1"/>
    <col min="3596" max="3596" width="7.5703125" style="67" customWidth="1"/>
    <col min="3597" max="3597" width="7" style="67" customWidth="1"/>
    <col min="3598" max="3599" width="8.7109375" style="67" customWidth="1"/>
    <col min="3600" max="3600" width="7.28515625" style="67" customWidth="1"/>
    <col min="3601" max="3601" width="8.140625" style="67" customWidth="1"/>
    <col min="3602" max="3602" width="8.7109375" style="67" customWidth="1"/>
    <col min="3603" max="3603" width="6.42578125" style="67" customWidth="1"/>
    <col min="3604" max="3605" width="9.28515625" style="67" customWidth="1"/>
    <col min="3606" max="3606" width="6.42578125" style="67" customWidth="1"/>
    <col min="3607" max="3608" width="9.5703125" style="67" customWidth="1"/>
    <col min="3609" max="3609" width="6.42578125" style="67" customWidth="1"/>
    <col min="3610" max="3611" width="9.5703125" style="67" customWidth="1"/>
    <col min="3612" max="3612" width="6.7109375" style="67" customWidth="1"/>
    <col min="3613" max="3615" width="9.140625" style="67"/>
    <col min="3616" max="3616" width="10.85546875" style="67" bestFit="1" customWidth="1"/>
    <col min="3617" max="3837" width="9.140625" style="67"/>
    <col min="3838" max="3838" width="18.7109375" style="67" customWidth="1"/>
    <col min="3839" max="3840" width="9.42578125" style="67" customWidth="1"/>
    <col min="3841" max="3841" width="7.7109375" style="67" customWidth="1"/>
    <col min="3842" max="3842" width="9.28515625" style="67" customWidth="1"/>
    <col min="3843" max="3843" width="9.85546875" style="67" customWidth="1"/>
    <col min="3844" max="3844" width="7.140625" style="67" customWidth="1"/>
    <col min="3845" max="3845" width="8.5703125" style="67" customWidth="1"/>
    <col min="3846" max="3846" width="8.85546875" style="67" customWidth="1"/>
    <col min="3847" max="3847" width="7.140625" style="67" customWidth="1"/>
    <col min="3848" max="3848" width="9" style="67" customWidth="1"/>
    <col min="3849" max="3849" width="8.7109375" style="67" customWidth="1"/>
    <col min="3850" max="3850" width="6.5703125" style="67" customWidth="1"/>
    <col min="3851" max="3851" width="8.140625" style="67" customWidth="1"/>
    <col min="3852" max="3852" width="7.5703125" style="67" customWidth="1"/>
    <col min="3853" max="3853" width="7" style="67" customWidth="1"/>
    <col min="3854" max="3855" width="8.7109375" style="67" customWidth="1"/>
    <col min="3856" max="3856" width="7.28515625" style="67" customWidth="1"/>
    <col min="3857" max="3857" width="8.140625" style="67" customWidth="1"/>
    <col min="3858" max="3858" width="8.7109375" style="67" customWidth="1"/>
    <col min="3859" max="3859" width="6.42578125" style="67" customWidth="1"/>
    <col min="3860" max="3861" width="9.28515625" style="67" customWidth="1"/>
    <col min="3862" max="3862" width="6.42578125" style="67" customWidth="1"/>
    <col min="3863" max="3864" width="9.5703125" style="67" customWidth="1"/>
    <col min="3865" max="3865" width="6.42578125" style="67" customWidth="1"/>
    <col min="3866" max="3867" width="9.5703125" style="67" customWidth="1"/>
    <col min="3868" max="3868" width="6.7109375" style="67" customWidth="1"/>
    <col min="3869" max="3871" width="9.140625" style="67"/>
    <col min="3872" max="3872" width="10.85546875" style="67" bestFit="1" customWidth="1"/>
    <col min="3873" max="4093" width="9.140625" style="67"/>
    <col min="4094" max="4094" width="18.7109375" style="67" customWidth="1"/>
    <col min="4095" max="4096" width="9.42578125" style="67" customWidth="1"/>
    <col min="4097" max="4097" width="7.7109375" style="67" customWidth="1"/>
    <col min="4098" max="4098" width="9.28515625" style="67" customWidth="1"/>
    <col min="4099" max="4099" width="9.85546875" style="67" customWidth="1"/>
    <col min="4100" max="4100" width="7.140625" style="67" customWidth="1"/>
    <col min="4101" max="4101" width="8.5703125" style="67" customWidth="1"/>
    <col min="4102" max="4102" width="8.85546875" style="67" customWidth="1"/>
    <col min="4103" max="4103" width="7.140625" style="67" customWidth="1"/>
    <col min="4104" max="4104" width="9" style="67" customWidth="1"/>
    <col min="4105" max="4105" width="8.7109375" style="67" customWidth="1"/>
    <col min="4106" max="4106" width="6.5703125" style="67" customWidth="1"/>
    <col min="4107" max="4107" width="8.140625" style="67" customWidth="1"/>
    <col min="4108" max="4108" width="7.5703125" style="67" customWidth="1"/>
    <col min="4109" max="4109" width="7" style="67" customWidth="1"/>
    <col min="4110" max="4111" width="8.7109375" style="67" customWidth="1"/>
    <col min="4112" max="4112" width="7.28515625" style="67" customWidth="1"/>
    <col min="4113" max="4113" width="8.140625" style="67" customWidth="1"/>
    <col min="4114" max="4114" width="8.7109375" style="67" customWidth="1"/>
    <col min="4115" max="4115" width="6.42578125" style="67" customWidth="1"/>
    <col min="4116" max="4117" width="9.28515625" style="67" customWidth="1"/>
    <col min="4118" max="4118" width="6.42578125" style="67" customWidth="1"/>
    <col min="4119" max="4120" width="9.5703125" style="67" customWidth="1"/>
    <col min="4121" max="4121" width="6.42578125" style="67" customWidth="1"/>
    <col min="4122" max="4123" width="9.5703125" style="67" customWidth="1"/>
    <col min="4124" max="4124" width="6.7109375" style="67" customWidth="1"/>
    <col min="4125" max="4127" width="9.140625" style="67"/>
    <col min="4128" max="4128" width="10.85546875" style="67" bestFit="1" customWidth="1"/>
    <col min="4129" max="4349" width="9.140625" style="67"/>
    <col min="4350" max="4350" width="18.7109375" style="67" customWidth="1"/>
    <col min="4351" max="4352" width="9.42578125" style="67" customWidth="1"/>
    <col min="4353" max="4353" width="7.7109375" style="67" customWidth="1"/>
    <col min="4354" max="4354" width="9.28515625" style="67" customWidth="1"/>
    <col min="4355" max="4355" width="9.85546875" style="67" customWidth="1"/>
    <col min="4356" max="4356" width="7.140625" style="67" customWidth="1"/>
    <col min="4357" max="4357" width="8.5703125" style="67" customWidth="1"/>
    <col min="4358" max="4358" width="8.85546875" style="67" customWidth="1"/>
    <col min="4359" max="4359" width="7.140625" style="67" customWidth="1"/>
    <col min="4360" max="4360" width="9" style="67" customWidth="1"/>
    <col min="4361" max="4361" width="8.7109375" style="67" customWidth="1"/>
    <col min="4362" max="4362" width="6.5703125" style="67" customWidth="1"/>
    <col min="4363" max="4363" width="8.140625" style="67" customWidth="1"/>
    <col min="4364" max="4364" width="7.5703125" style="67" customWidth="1"/>
    <col min="4365" max="4365" width="7" style="67" customWidth="1"/>
    <col min="4366" max="4367" width="8.7109375" style="67" customWidth="1"/>
    <col min="4368" max="4368" width="7.28515625" style="67" customWidth="1"/>
    <col min="4369" max="4369" width="8.140625" style="67" customWidth="1"/>
    <col min="4370" max="4370" width="8.7109375" style="67" customWidth="1"/>
    <col min="4371" max="4371" width="6.42578125" style="67" customWidth="1"/>
    <col min="4372" max="4373" width="9.28515625" style="67" customWidth="1"/>
    <col min="4374" max="4374" width="6.42578125" style="67" customWidth="1"/>
    <col min="4375" max="4376" width="9.5703125" style="67" customWidth="1"/>
    <col min="4377" max="4377" width="6.42578125" style="67" customWidth="1"/>
    <col min="4378" max="4379" width="9.5703125" style="67" customWidth="1"/>
    <col min="4380" max="4380" width="6.7109375" style="67" customWidth="1"/>
    <col min="4381" max="4383" width="9.140625" style="67"/>
    <col min="4384" max="4384" width="10.85546875" style="67" bestFit="1" customWidth="1"/>
    <col min="4385" max="4605" width="9.140625" style="67"/>
    <col min="4606" max="4606" width="18.7109375" style="67" customWidth="1"/>
    <col min="4607" max="4608" width="9.42578125" style="67" customWidth="1"/>
    <col min="4609" max="4609" width="7.7109375" style="67" customWidth="1"/>
    <col min="4610" max="4610" width="9.28515625" style="67" customWidth="1"/>
    <col min="4611" max="4611" width="9.85546875" style="67" customWidth="1"/>
    <col min="4612" max="4612" width="7.140625" style="67" customWidth="1"/>
    <col min="4613" max="4613" width="8.5703125" style="67" customWidth="1"/>
    <col min="4614" max="4614" width="8.85546875" style="67" customWidth="1"/>
    <col min="4615" max="4615" width="7.140625" style="67" customWidth="1"/>
    <col min="4616" max="4616" width="9" style="67" customWidth="1"/>
    <col min="4617" max="4617" width="8.7109375" style="67" customWidth="1"/>
    <col min="4618" max="4618" width="6.5703125" style="67" customWidth="1"/>
    <col min="4619" max="4619" width="8.140625" style="67" customWidth="1"/>
    <col min="4620" max="4620" width="7.5703125" style="67" customWidth="1"/>
    <col min="4621" max="4621" width="7" style="67" customWidth="1"/>
    <col min="4622" max="4623" width="8.7109375" style="67" customWidth="1"/>
    <col min="4624" max="4624" width="7.28515625" style="67" customWidth="1"/>
    <col min="4625" max="4625" width="8.140625" style="67" customWidth="1"/>
    <col min="4626" max="4626" width="8.7109375" style="67" customWidth="1"/>
    <col min="4627" max="4627" width="6.42578125" style="67" customWidth="1"/>
    <col min="4628" max="4629" width="9.28515625" style="67" customWidth="1"/>
    <col min="4630" max="4630" width="6.42578125" style="67" customWidth="1"/>
    <col min="4631" max="4632" width="9.5703125" style="67" customWidth="1"/>
    <col min="4633" max="4633" width="6.42578125" style="67" customWidth="1"/>
    <col min="4634" max="4635" width="9.5703125" style="67" customWidth="1"/>
    <col min="4636" max="4636" width="6.7109375" style="67" customWidth="1"/>
    <col min="4637" max="4639" width="9.140625" style="67"/>
    <col min="4640" max="4640" width="10.85546875" style="67" bestFit="1" customWidth="1"/>
    <col min="4641" max="4861" width="9.140625" style="67"/>
    <col min="4862" max="4862" width="18.7109375" style="67" customWidth="1"/>
    <col min="4863" max="4864" width="9.42578125" style="67" customWidth="1"/>
    <col min="4865" max="4865" width="7.7109375" style="67" customWidth="1"/>
    <col min="4866" max="4866" width="9.28515625" style="67" customWidth="1"/>
    <col min="4867" max="4867" width="9.85546875" style="67" customWidth="1"/>
    <col min="4868" max="4868" width="7.140625" style="67" customWidth="1"/>
    <col min="4869" max="4869" width="8.5703125" style="67" customWidth="1"/>
    <col min="4870" max="4870" width="8.85546875" style="67" customWidth="1"/>
    <col min="4871" max="4871" width="7.140625" style="67" customWidth="1"/>
    <col min="4872" max="4872" width="9" style="67" customWidth="1"/>
    <col min="4873" max="4873" width="8.7109375" style="67" customWidth="1"/>
    <col min="4874" max="4874" width="6.5703125" style="67" customWidth="1"/>
    <col min="4875" max="4875" width="8.140625" style="67" customWidth="1"/>
    <col min="4876" max="4876" width="7.5703125" style="67" customWidth="1"/>
    <col min="4877" max="4877" width="7" style="67" customWidth="1"/>
    <col min="4878" max="4879" width="8.7109375" style="67" customWidth="1"/>
    <col min="4880" max="4880" width="7.28515625" style="67" customWidth="1"/>
    <col min="4881" max="4881" width="8.140625" style="67" customWidth="1"/>
    <col min="4882" max="4882" width="8.7109375" style="67" customWidth="1"/>
    <col min="4883" max="4883" width="6.42578125" style="67" customWidth="1"/>
    <col min="4884" max="4885" width="9.28515625" style="67" customWidth="1"/>
    <col min="4886" max="4886" width="6.42578125" style="67" customWidth="1"/>
    <col min="4887" max="4888" width="9.5703125" style="67" customWidth="1"/>
    <col min="4889" max="4889" width="6.42578125" style="67" customWidth="1"/>
    <col min="4890" max="4891" width="9.5703125" style="67" customWidth="1"/>
    <col min="4892" max="4892" width="6.7109375" style="67" customWidth="1"/>
    <col min="4893" max="4895" width="9.140625" style="67"/>
    <col min="4896" max="4896" width="10.85546875" style="67" bestFit="1" customWidth="1"/>
    <col min="4897" max="5117" width="9.140625" style="67"/>
    <col min="5118" max="5118" width="18.7109375" style="67" customWidth="1"/>
    <col min="5119" max="5120" width="9.42578125" style="67" customWidth="1"/>
    <col min="5121" max="5121" width="7.7109375" style="67" customWidth="1"/>
    <col min="5122" max="5122" width="9.28515625" style="67" customWidth="1"/>
    <col min="5123" max="5123" width="9.85546875" style="67" customWidth="1"/>
    <col min="5124" max="5124" width="7.140625" style="67" customWidth="1"/>
    <col min="5125" max="5125" width="8.5703125" style="67" customWidth="1"/>
    <col min="5126" max="5126" width="8.85546875" style="67" customWidth="1"/>
    <col min="5127" max="5127" width="7.140625" style="67" customWidth="1"/>
    <col min="5128" max="5128" width="9" style="67" customWidth="1"/>
    <col min="5129" max="5129" width="8.7109375" style="67" customWidth="1"/>
    <col min="5130" max="5130" width="6.5703125" style="67" customWidth="1"/>
    <col min="5131" max="5131" width="8.140625" style="67" customWidth="1"/>
    <col min="5132" max="5132" width="7.5703125" style="67" customWidth="1"/>
    <col min="5133" max="5133" width="7" style="67" customWidth="1"/>
    <col min="5134" max="5135" width="8.7109375" style="67" customWidth="1"/>
    <col min="5136" max="5136" width="7.28515625" style="67" customWidth="1"/>
    <col min="5137" max="5137" width="8.140625" style="67" customWidth="1"/>
    <col min="5138" max="5138" width="8.7109375" style="67" customWidth="1"/>
    <col min="5139" max="5139" width="6.42578125" style="67" customWidth="1"/>
    <col min="5140" max="5141" width="9.28515625" style="67" customWidth="1"/>
    <col min="5142" max="5142" width="6.42578125" style="67" customWidth="1"/>
    <col min="5143" max="5144" width="9.5703125" style="67" customWidth="1"/>
    <col min="5145" max="5145" width="6.42578125" style="67" customWidth="1"/>
    <col min="5146" max="5147" width="9.5703125" style="67" customWidth="1"/>
    <col min="5148" max="5148" width="6.7109375" style="67" customWidth="1"/>
    <col min="5149" max="5151" width="9.140625" style="67"/>
    <col min="5152" max="5152" width="10.85546875" style="67" bestFit="1" customWidth="1"/>
    <col min="5153" max="5373" width="9.140625" style="67"/>
    <col min="5374" max="5374" width="18.7109375" style="67" customWidth="1"/>
    <col min="5375" max="5376" width="9.42578125" style="67" customWidth="1"/>
    <col min="5377" max="5377" width="7.7109375" style="67" customWidth="1"/>
    <col min="5378" max="5378" width="9.28515625" style="67" customWidth="1"/>
    <col min="5379" max="5379" width="9.85546875" style="67" customWidth="1"/>
    <col min="5380" max="5380" width="7.140625" style="67" customWidth="1"/>
    <col min="5381" max="5381" width="8.5703125" style="67" customWidth="1"/>
    <col min="5382" max="5382" width="8.85546875" style="67" customWidth="1"/>
    <col min="5383" max="5383" width="7.140625" style="67" customWidth="1"/>
    <col min="5384" max="5384" width="9" style="67" customWidth="1"/>
    <col min="5385" max="5385" width="8.7109375" style="67" customWidth="1"/>
    <col min="5386" max="5386" width="6.5703125" style="67" customWidth="1"/>
    <col min="5387" max="5387" width="8.140625" style="67" customWidth="1"/>
    <col min="5388" max="5388" width="7.5703125" style="67" customWidth="1"/>
    <col min="5389" max="5389" width="7" style="67" customWidth="1"/>
    <col min="5390" max="5391" width="8.7109375" style="67" customWidth="1"/>
    <col min="5392" max="5392" width="7.28515625" style="67" customWidth="1"/>
    <col min="5393" max="5393" width="8.140625" style="67" customWidth="1"/>
    <col min="5394" max="5394" width="8.7109375" style="67" customWidth="1"/>
    <col min="5395" max="5395" width="6.42578125" style="67" customWidth="1"/>
    <col min="5396" max="5397" width="9.28515625" style="67" customWidth="1"/>
    <col min="5398" max="5398" width="6.42578125" style="67" customWidth="1"/>
    <col min="5399" max="5400" width="9.5703125" style="67" customWidth="1"/>
    <col min="5401" max="5401" width="6.42578125" style="67" customWidth="1"/>
    <col min="5402" max="5403" width="9.5703125" style="67" customWidth="1"/>
    <col min="5404" max="5404" width="6.7109375" style="67" customWidth="1"/>
    <col min="5405" max="5407" width="9.140625" style="67"/>
    <col min="5408" max="5408" width="10.85546875" style="67" bestFit="1" customWidth="1"/>
    <col min="5409" max="5629" width="9.140625" style="67"/>
    <col min="5630" max="5630" width="18.7109375" style="67" customWidth="1"/>
    <col min="5631" max="5632" width="9.42578125" style="67" customWidth="1"/>
    <col min="5633" max="5633" width="7.7109375" style="67" customWidth="1"/>
    <col min="5634" max="5634" width="9.28515625" style="67" customWidth="1"/>
    <col min="5635" max="5635" width="9.85546875" style="67" customWidth="1"/>
    <col min="5636" max="5636" width="7.140625" style="67" customWidth="1"/>
    <col min="5637" max="5637" width="8.5703125" style="67" customWidth="1"/>
    <col min="5638" max="5638" width="8.85546875" style="67" customWidth="1"/>
    <col min="5639" max="5639" width="7.140625" style="67" customWidth="1"/>
    <col min="5640" max="5640" width="9" style="67" customWidth="1"/>
    <col min="5641" max="5641" width="8.7109375" style="67" customWidth="1"/>
    <col min="5642" max="5642" width="6.5703125" style="67" customWidth="1"/>
    <col min="5643" max="5643" width="8.140625" style="67" customWidth="1"/>
    <col min="5644" max="5644" width="7.5703125" style="67" customWidth="1"/>
    <col min="5645" max="5645" width="7" style="67" customWidth="1"/>
    <col min="5646" max="5647" width="8.7109375" style="67" customWidth="1"/>
    <col min="5648" max="5648" width="7.28515625" style="67" customWidth="1"/>
    <col min="5649" max="5649" width="8.140625" style="67" customWidth="1"/>
    <col min="5650" max="5650" width="8.7109375" style="67" customWidth="1"/>
    <col min="5651" max="5651" width="6.42578125" style="67" customWidth="1"/>
    <col min="5652" max="5653" width="9.28515625" style="67" customWidth="1"/>
    <col min="5654" max="5654" width="6.42578125" style="67" customWidth="1"/>
    <col min="5655" max="5656" width="9.5703125" style="67" customWidth="1"/>
    <col min="5657" max="5657" width="6.42578125" style="67" customWidth="1"/>
    <col min="5658" max="5659" width="9.5703125" style="67" customWidth="1"/>
    <col min="5660" max="5660" width="6.7109375" style="67" customWidth="1"/>
    <col min="5661" max="5663" width="9.140625" style="67"/>
    <col min="5664" max="5664" width="10.85546875" style="67" bestFit="1" customWidth="1"/>
    <col min="5665" max="5885" width="9.140625" style="67"/>
    <col min="5886" max="5886" width="18.7109375" style="67" customWidth="1"/>
    <col min="5887" max="5888" width="9.42578125" style="67" customWidth="1"/>
    <col min="5889" max="5889" width="7.7109375" style="67" customWidth="1"/>
    <col min="5890" max="5890" width="9.28515625" style="67" customWidth="1"/>
    <col min="5891" max="5891" width="9.85546875" style="67" customWidth="1"/>
    <col min="5892" max="5892" width="7.140625" style="67" customWidth="1"/>
    <col min="5893" max="5893" width="8.5703125" style="67" customWidth="1"/>
    <col min="5894" max="5894" width="8.85546875" style="67" customWidth="1"/>
    <col min="5895" max="5895" width="7.140625" style="67" customWidth="1"/>
    <col min="5896" max="5896" width="9" style="67" customWidth="1"/>
    <col min="5897" max="5897" width="8.7109375" style="67" customWidth="1"/>
    <col min="5898" max="5898" width="6.5703125" style="67" customWidth="1"/>
    <col min="5899" max="5899" width="8.140625" style="67" customWidth="1"/>
    <col min="5900" max="5900" width="7.5703125" style="67" customWidth="1"/>
    <col min="5901" max="5901" width="7" style="67" customWidth="1"/>
    <col min="5902" max="5903" width="8.7109375" style="67" customWidth="1"/>
    <col min="5904" max="5904" width="7.28515625" style="67" customWidth="1"/>
    <col min="5905" max="5905" width="8.140625" style="67" customWidth="1"/>
    <col min="5906" max="5906" width="8.7109375" style="67" customWidth="1"/>
    <col min="5907" max="5907" width="6.42578125" style="67" customWidth="1"/>
    <col min="5908" max="5909" width="9.28515625" style="67" customWidth="1"/>
    <col min="5910" max="5910" width="6.42578125" style="67" customWidth="1"/>
    <col min="5911" max="5912" width="9.5703125" style="67" customWidth="1"/>
    <col min="5913" max="5913" width="6.42578125" style="67" customWidth="1"/>
    <col min="5914" max="5915" width="9.5703125" style="67" customWidth="1"/>
    <col min="5916" max="5916" width="6.7109375" style="67" customWidth="1"/>
    <col min="5917" max="5919" width="9.140625" style="67"/>
    <col min="5920" max="5920" width="10.85546875" style="67" bestFit="1" customWidth="1"/>
    <col min="5921" max="6141" width="9.140625" style="67"/>
    <col min="6142" max="6142" width="18.7109375" style="67" customWidth="1"/>
    <col min="6143" max="6144" width="9.42578125" style="67" customWidth="1"/>
    <col min="6145" max="6145" width="7.7109375" style="67" customWidth="1"/>
    <col min="6146" max="6146" width="9.28515625" style="67" customWidth="1"/>
    <col min="6147" max="6147" width="9.85546875" style="67" customWidth="1"/>
    <col min="6148" max="6148" width="7.140625" style="67" customWidth="1"/>
    <col min="6149" max="6149" width="8.5703125" style="67" customWidth="1"/>
    <col min="6150" max="6150" width="8.85546875" style="67" customWidth="1"/>
    <col min="6151" max="6151" width="7.140625" style="67" customWidth="1"/>
    <col min="6152" max="6152" width="9" style="67" customWidth="1"/>
    <col min="6153" max="6153" width="8.7109375" style="67" customWidth="1"/>
    <col min="6154" max="6154" width="6.5703125" style="67" customWidth="1"/>
    <col min="6155" max="6155" width="8.140625" style="67" customWidth="1"/>
    <col min="6156" max="6156" width="7.5703125" style="67" customWidth="1"/>
    <col min="6157" max="6157" width="7" style="67" customWidth="1"/>
    <col min="6158" max="6159" width="8.7109375" style="67" customWidth="1"/>
    <col min="6160" max="6160" width="7.28515625" style="67" customWidth="1"/>
    <col min="6161" max="6161" width="8.140625" style="67" customWidth="1"/>
    <col min="6162" max="6162" width="8.7109375" style="67" customWidth="1"/>
    <col min="6163" max="6163" width="6.42578125" style="67" customWidth="1"/>
    <col min="6164" max="6165" width="9.28515625" style="67" customWidth="1"/>
    <col min="6166" max="6166" width="6.42578125" style="67" customWidth="1"/>
    <col min="6167" max="6168" width="9.5703125" style="67" customWidth="1"/>
    <col min="6169" max="6169" width="6.42578125" style="67" customWidth="1"/>
    <col min="6170" max="6171" width="9.5703125" style="67" customWidth="1"/>
    <col min="6172" max="6172" width="6.7109375" style="67" customWidth="1"/>
    <col min="6173" max="6175" width="9.140625" style="67"/>
    <col min="6176" max="6176" width="10.85546875" style="67" bestFit="1" customWidth="1"/>
    <col min="6177" max="6397" width="9.140625" style="67"/>
    <col min="6398" max="6398" width="18.7109375" style="67" customWidth="1"/>
    <col min="6399" max="6400" width="9.42578125" style="67" customWidth="1"/>
    <col min="6401" max="6401" width="7.7109375" style="67" customWidth="1"/>
    <col min="6402" max="6402" width="9.28515625" style="67" customWidth="1"/>
    <col min="6403" max="6403" width="9.85546875" style="67" customWidth="1"/>
    <col min="6404" max="6404" width="7.140625" style="67" customWidth="1"/>
    <col min="6405" max="6405" width="8.5703125" style="67" customWidth="1"/>
    <col min="6406" max="6406" width="8.85546875" style="67" customWidth="1"/>
    <col min="6407" max="6407" width="7.140625" style="67" customWidth="1"/>
    <col min="6408" max="6408" width="9" style="67" customWidth="1"/>
    <col min="6409" max="6409" width="8.7109375" style="67" customWidth="1"/>
    <col min="6410" max="6410" width="6.5703125" style="67" customWidth="1"/>
    <col min="6411" max="6411" width="8.140625" style="67" customWidth="1"/>
    <col min="6412" max="6412" width="7.5703125" style="67" customWidth="1"/>
    <col min="6413" max="6413" width="7" style="67" customWidth="1"/>
    <col min="6414" max="6415" width="8.7109375" style="67" customWidth="1"/>
    <col min="6416" max="6416" width="7.28515625" style="67" customWidth="1"/>
    <col min="6417" max="6417" width="8.140625" style="67" customWidth="1"/>
    <col min="6418" max="6418" width="8.7109375" style="67" customWidth="1"/>
    <col min="6419" max="6419" width="6.42578125" style="67" customWidth="1"/>
    <col min="6420" max="6421" width="9.28515625" style="67" customWidth="1"/>
    <col min="6422" max="6422" width="6.42578125" style="67" customWidth="1"/>
    <col min="6423" max="6424" width="9.5703125" style="67" customWidth="1"/>
    <col min="6425" max="6425" width="6.42578125" style="67" customWidth="1"/>
    <col min="6426" max="6427" width="9.5703125" style="67" customWidth="1"/>
    <col min="6428" max="6428" width="6.7109375" style="67" customWidth="1"/>
    <col min="6429" max="6431" width="9.140625" style="67"/>
    <col min="6432" max="6432" width="10.85546875" style="67" bestFit="1" customWidth="1"/>
    <col min="6433" max="6653" width="9.140625" style="67"/>
    <col min="6654" max="6654" width="18.7109375" style="67" customWidth="1"/>
    <col min="6655" max="6656" width="9.42578125" style="67" customWidth="1"/>
    <col min="6657" max="6657" width="7.7109375" style="67" customWidth="1"/>
    <col min="6658" max="6658" width="9.28515625" style="67" customWidth="1"/>
    <col min="6659" max="6659" width="9.85546875" style="67" customWidth="1"/>
    <col min="6660" max="6660" width="7.140625" style="67" customWidth="1"/>
    <col min="6661" max="6661" width="8.5703125" style="67" customWidth="1"/>
    <col min="6662" max="6662" width="8.85546875" style="67" customWidth="1"/>
    <col min="6663" max="6663" width="7.140625" style="67" customWidth="1"/>
    <col min="6664" max="6664" width="9" style="67" customWidth="1"/>
    <col min="6665" max="6665" width="8.7109375" style="67" customWidth="1"/>
    <col min="6666" max="6666" width="6.5703125" style="67" customWidth="1"/>
    <col min="6667" max="6667" width="8.140625" style="67" customWidth="1"/>
    <col min="6668" max="6668" width="7.5703125" style="67" customWidth="1"/>
    <col min="6669" max="6669" width="7" style="67" customWidth="1"/>
    <col min="6670" max="6671" width="8.7109375" style="67" customWidth="1"/>
    <col min="6672" max="6672" width="7.28515625" style="67" customWidth="1"/>
    <col min="6673" max="6673" width="8.140625" style="67" customWidth="1"/>
    <col min="6674" max="6674" width="8.7109375" style="67" customWidth="1"/>
    <col min="6675" max="6675" width="6.42578125" style="67" customWidth="1"/>
    <col min="6676" max="6677" width="9.28515625" style="67" customWidth="1"/>
    <col min="6678" max="6678" width="6.42578125" style="67" customWidth="1"/>
    <col min="6679" max="6680" width="9.5703125" style="67" customWidth="1"/>
    <col min="6681" max="6681" width="6.42578125" style="67" customWidth="1"/>
    <col min="6682" max="6683" width="9.5703125" style="67" customWidth="1"/>
    <col min="6684" max="6684" width="6.7109375" style="67" customWidth="1"/>
    <col min="6685" max="6687" width="9.140625" style="67"/>
    <col min="6688" max="6688" width="10.85546875" style="67" bestFit="1" customWidth="1"/>
    <col min="6689" max="6909" width="9.140625" style="67"/>
    <col min="6910" max="6910" width="18.7109375" style="67" customWidth="1"/>
    <col min="6911" max="6912" width="9.42578125" style="67" customWidth="1"/>
    <col min="6913" max="6913" width="7.7109375" style="67" customWidth="1"/>
    <col min="6914" max="6914" width="9.28515625" style="67" customWidth="1"/>
    <col min="6915" max="6915" width="9.85546875" style="67" customWidth="1"/>
    <col min="6916" max="6916" width="7.140625" style="67" customWidth="1"/>
    <col min="6917" max="6917" width="8.5703125" style="67" customWidth="1"/>
    <col min="6918" max="6918" width="8.85546875" style="67" customWidth="1"/>
    <col min="6919" max="6919" width="7.140625" style="67" customWidth="1"/>
    <col min="6920" max="6920" width="9" style="67" customWidth="1"/>
    <col min="6921" max="6921" width="8.7109375" style="67" customWidth="1"/>
    <col min="6922" max="6922" width="6.5703125" style="67" customWidth="1"/>
    <col min="6923" max="6923" width="8.140625" style="67" customWidth="1"/>
    <col min="6924" max="6924" width="7.5703125" style="67" customWidth="1"/>
    <col min="6925" max="6925" width="7" style="67" customWidth="1"/>
    <col min="6926" max="6927" width="8.7109375" style="67" customWidth="1"/>
    <col min="6928" max="6928" width="7.28515625" style="67" customWidth="1"/>
    <col min="6929" max="6929" width="8.140625" style="67" customWidth="1"/>
    <col min="6930" max="6930" width="8.7109375" style="67" customWidth="1"/>
    <col min="6931" max="6931" width="6.42578125" style="67" customWidth="1"/>
    <col min="6932" max="6933" width="9.28515625" style="67" customWidth="1"/>
    <col min="6934" max="6934" width="6.42578125" style="67" customWidth="1"/>
    <col min="6935" max="6936" width="9.5703125" style="67" customWidth="1"/>
    <col min="6937" max="6937" width="6.42578125" style="67" customWidth="1"/>
    <col min="6938" max="6939" width="9.5703125" style="67" customWidth="1"/>
    <col min="6940" max="6940" width="6.7109375" style="67" customWidth="1"/>
    <col min="6941" max="6943" width="9.140625" style="67"/>
    <col min="6944" max="6944" width="10.85546875" style="67" bestFit="1" customWidth="1"/>
    <col min="6945" max="7165" width="9.140625" style="67"/>
    <col min="7166" max="7166" width="18.7109375" style="67" customWidth="1"/>
    <col min="7167" max="7168" width="9.42578125" style="67" customWidth="1"/>
    <col min="7169" max="7169" width="7.7109375" style="67" customWidth="1"/>
    <col min="7170" max="7170" width="9.28515625" style="67" customWidth="1"/>
    <col min="7171" max="7171" width="9.85546875" style="67" customWidth="1"/>
    <col min="7172" max="7172" width="7.140625" style="67" customWidth="1"/>
    <col min="7173" max="7173" width="8.5703125" style="67" customWidth="1"/>
    <col min="7174" max="7174" width="8.85546875" style="67" customWidth="1"/>
    <col min="7175" max="7175" width="7.140625" style="67" customWidth="1"/>
    <col min="7176" max="7176" width="9" style="67" customWidth="1"/>
    <col min="7177" max="7177" width="8.7109375" style="67" customWidth="1"/>
    <col min="7178" max="7178" width="6.5703125" style="67" customWidth="1"/>
    <col min="7179" max="7179" width="8.140625" style="67" customWidth="1"/>
    <col min="7180" max="7180" width="7.5703125" style="67" customWidth="1"/>
    <col min="7181" max="7181" width="7" style="67" customWidth="1"/>
    <col min="7182" max="7183" width="8.7109375" style="67" customWidth="1"/>
    <col min="7184" max="7184" width="7.28515625" style="67" customWidth="1"/>
    <col min="7185" max="7185" width="8.140625" style="67" customWidth="1"/>
    <col min="7186" max="7186" width="8.7109375" style="67" customWidth="1"/>
    <col min="7187" max="7187" width="6.42578125" style="67" customWidth="1"/>
    <col min="7188" max="7189" width="9.28515625" style="67" customWidth="1"/>
    <col min="7190" max="7190" width="6.42578125" style="67" customWidth="1"/>
    <col min="7191" max="7192" width="9.5703125" style="67" customWidth="1"/>
    <col min="7193" max="7193" width="6.42578125" style="67" customWidth="1"/>
    <col min="7194" max="7195" width="9.5703125" style="67" customWidth="1"/>
    <col min="7196" max="7196" width="6.7109375" style="67" customWidth="1"/>
    <col min="7197" max="7199" width="9.140625" style="67"/>
    <col min="7200" max="7200" width="10.85546875" style="67" bestFit="1" customWidth="1"/>
    <col min="7201" max="7421" width="9.140625" style="67"/>
    <col min="7422" max="7422" width="18.7109375" style="67" customWidth="1"/>
    <col min="7423" max="7424" width="9.42578125" style="67" customWidth="1"/>
    <col min="7425" max="7425" width="7.7109375" style="67" customWidth="1"/>
    <col min="7426" max="7426" width="9.28515625" style="67" customWidth="1"/>
    <col min="7427" max="7427" width="9.85546875" style="67" customWidth="1"/>
    <col min="7428" max="7428" width="7.140625" style="67" customWidth="1"/>
    <col min="7429" max="7429" width="8.5703125" style="67" customWidth="1"/>
    <col min="7430" max="7430" width="8.85546875" style="67" customWidth="1"/>
    <col min="7431" max="7431" width="7.140625" style="67" customWidth="1"/>
    <col min="7432" max="7432" width="9" style="67" customWidth="1"/>
    <col min="7433" max="7433" width="8.7109375" style="67" customWidth="1"/>
    <col min="7434" max="7434" width="6.5703125" style="67" customWidth="1"/>
    <col min="7435" max="7435" width="8.140625" style="67" customWidth="1"/>
    <col min="7436" max="7436" width="7.5703125" style="67" customWidth="1"/>
    <col min="7437" max="7437" width="7" style="67" customWidth="1"/>
    <col min="7438" max="7439" width="8.7109375" style="67" customWidth="1"/>
    <col min="7440" max="7440" width="7.28515625" style="67" customWidth="1"/>
    <col min="7441" max="7441" width="8.140625" style="67" customWidth="1"/>
    <col min="7442" max="7442" width="8.7109375" style="67" customWidth="1"/>
    <col min="7443" max="7443" width="6.42578125" style="67" customWidth="1"/>
    <col min="7444" max="7445" width="9.28515625" style="67" customWidth="1"/>
    <col min="7446" max="7446" width="6.42578125" style="67" customWidth="1"/>
    <col min="7447" max="7448" width="9.5703125" style="67" customWidth="1"/>
    <col min="7449" max="7449" width="6.42578125" style="67" customWidth="1"/>
    <col min="7450" max="7451" width="9.5703125" style="67" customWidth="1"/>
    <col min="7452" max="7452" width="6.7109375" style="67" customWidth="1"/>
    <col min="7453" max="7455" width="9.140625" style="67"/>
    <col min="7456" max="7456" width="10.85546875" style="67" bestFit="1" customWidth="1"/>
    <col min="7457" max="7677" width="9.140625" style="67"/>
    <col min="7678" max="7678" width="18.7109375" style="67" customWidth="1"/>
    <col min="7679" max="7680" width="9.42578125" style="67" customWidth="1"/>
    <col min="7681" max="7681" width="7.7109375" style="67" customWidth="1"/>
    <col min="7682" max="7682" width="9.28515625" style="67" customWidth="1"/>
    <col min="7683" max="7683" width="9.85546875" style="67" customWidth="1"/>
    <col min="7684" max="7684" width="7.140625" style="67" customWidth="1"/>
    <col min="7685" max="7685" width="8.5703125" style="67" customWidth="1"/>
    <col min="7686" max="7686" width="8.85546875" style="67" customWidth="1"/>
    <col min="7687" max="7687" width="7.140625" style="67" customWidth="1"/>
    <col min="7688" max="7688" width="9" style="67" customWidth="1"/>
    <col min="7689" max="7689" width="8.7109375" style="67" customWidth="1"/>
    <col min="7690" max="7690" width="6.5703125" style="67" customWidth="1"/>
    <col min="7691" max="7691" width="8.140625" style="67" customWidth="1"/>
    <col min="7692" max="7692" width="7.5703125" style="67" customWidth="1"/>
    <col min="7693" max="7693" width="7" style="67" customWidth="1"/>
    <col min="7694" max="7695" width="8.7109375" style="67" customWidth="1"/>
    <col min="7696" max="7696" width="7.28515625" style="67" customWidth="1"/>
    <col min="7697" max="7697" width="8.140625" style="67" customWidth="1"/>
    <col min="7698" max="7698" width="8.7109375" style="67" customWidth="1"/>
    <col min="7699" max="7699" width="6.42578125" style="67" customWidth="1"/>
    <col min="7700" max="7701" width="9.28515625" style="67" customWidth="1"/>
    <col min="7702" max="7702" width="6.42578125" style="67" customWidth="1"/>
    <col min="7703" max="7704" width="9.5703125" style="67" customWidth="1"/>
    <col min="7705" max="7705" width="6.42578125" style="67" customWidth="1"/>
    <col min="7706" max="7707" width="9.5703125" style="67" customWidth="1"/>
    <col min="7708" max="7708" width="6.7109375" style="67" customWidth="1"/>
    <col min="7709" max="7711" width="9.140625" style="67"/>
    <col min="7712" max="7712" width="10.85546875" style="67" bestFit="1" customWidth="1"/>
    <col min="7713" max="7933" width="9.140625" style="67"/>
    <col min="7934" max="7934" width="18.7109375" style="67" customWidth="1"/>
    <col min="7935" max="7936" width="9.42578125" style="67" customWidth="1"/>
    <col min="7937" max="7937" width="7.7109375" style="67" customWidth="1"/>
    <col min="7938" max="7938" width="9.28515625" style="67" customWidth="1"/>
    <col min="7939" max="7939" width="9.85546875" style="67" customWidth="1"/>
    <col min="7940" max="7940" width="7.140625" style="67" customWidth="1"/>
    <col min="7941" max="7941" width="8.5703125" style="67" customWidth="1"/>
    <col min="7942" max="7942" width="8.85546875" style="67" customWidth="1"/>
    <col min="7943" max="7943" width="7.140625" style="67" customWidth="1"/>
    <col min="7944" max="7944" width="9" style="67" customWidth="1"/>
    <col min="7945" max="7945" width="8.7109375" style="67" customWidth="1"/>
    <col min="7946" max="7946" width="6.5703125" style="67" customWidth="1"/>
    <col min="7947" max="7947" width="8.140625" style="67" customWidth="1"/>
    <col min="7948" max="7948" width="7.5703125" style="67" customWidth="1"/>
    <col min="7949" max="7949" width="7" style="67" customWidth="1"/>
    <col min="7950" max="7951" width="8.7109375" style="67" customWidth="1"/>
    <col min="7952" max="7952" width="7.28515625" style="67" customWidth="1"/>
    <col min="7953" max="7953" width="8.140625" style="67" customWidth="1"/>
    <col min="7954" max="7954" width="8.7109375" style="67" customWidth="1"/>
    <col min="7955" max="7955" width="6.42578125" style="67" customWidth="1"/>
    <col min="7956" max="7957" width="9.28515625" style="67" customWidth="1"/>
    <col min="7958" max="7958" width="6.42578125" style="67" customWidth="1"/>
    <col min="7959" max="7960" width="9.5703125" style="67" customWidth="1"/>
    <col min="7961" max="7961" width="6.42578125" style="67" customWidth="1"/>
    <col min="7962" max="7963" width="9.5703125" style="67" customWidth="1"/>
    <col min="7964" max="7964" width="6.7109375" style="67" customWidth="1"/>
    <col min="7965" max="7967" width="9.140625" style="67"/>
    <col min="7968" max="7968" width="10.85546875" style="67" bestFit="1" customWidth="1"/>
    <col min="7969" max="8189" width="9.140625" style="67"/>
    <col min="8190" max="8190" width="18.7109375" style="67" customWidth="1"/>
    <col min="8191" max="8192" width="9.42578125" style="67" customWidth="1"/>
    <col min="8193" max="8193" width="7.7109375" style="67" customWidth="1"/>
    <col min="8194" max="8194" width="9.28515625" style="67" customWidth="1"/>
    <col min="8195" max="8195" width="9.85546875" style="67" customWidth="1"/>
    <col min="8196" max="8196" width="7.140625" style="67" customWidth="1"/>
    <col min="8197" max="8197" width="8.5703125" style="67" customWidth="1"/>
    <col min="8198" max="8198" width="8.85546875" style="67" customWidth="1"/>
    <col min="8199" max="8199" width="7.140625" style="67" customWidth="1"/>
    <col min="8200" max="8200" width="9" style="67" customWidth="1"/>
    <col min="8201" max="8201" width="8.7109375" style="67" customWidth="1"/>
    <col min="8202" max="8202" width="6.5703125" style="67" customWidth="1"/>
    <col min="8203" max="8203" width="8.140625" style="67" customWidth="1"/>
    <col min="8204" max="8204" width="7.5703125" style="67" customWidth="1"/>
    <col min="8205" max="8205" width="7" style="67" customWidth="1"/>
    <col min="8206" max="8207" width="8.7109375" style="67" customWidth="1"/>
    <col min="8208" max="8208" width="7.28515625" style="67" customWidth="1"/>
    <col min="8209" max="8209" width="8.140625" style="67" customWidth="1"/>
    <col min="8210" max="8210" width="8.7109375" style="67" customWidth="1"/>
    <col min="8211" max="8211" width="6.42578125" style="67" customWidth="1"/>
    <col min="8212" max="8213" width="9.28515625" style="67" customWidth="1"/>
    <col min="8214" max="8214" width="6.42578125" style="67" customWidth="1"/>
    <col min="8215" max="8216" width="9.5703125" style="67" customWidth="1"/>
    <col min="8217" max="8217" width="6.42578125" style="67" customWidth="1"/>
    <col min="8218" max="8219" width="9.5703125" style="67" customWidth="1"/>
    <col min="8220" max="8220" width="6.7109375" style="67" customWidth="1"/>
    <col min="8221" max="8223" width="9.140625" style="67"/>
    <col min="8224" max="8224" width="10.85546875" style="67" bestFit="1" customWidth="1"/>
    <col min="8225" max="8445" width="9.140625" style="67"/>
    <col min="8446" max="8446" width="18.7109375" style="67" customWidth="1"/>
    <col min="8447" max="8448" width="9.42578125" style="67" customWidth="1"/>
    <col min="8449" max="8449" width="7.7109375" style="67" customWidth="1"/>
    <col min="8450" max="8450" width="9.28515625" style="67" customWidth="1"/>
    <col min="8451" max="8451" width="9.85546875" style="67" customWidth="1"/>
    <col min="8452" max="8452" width="7.140625" style="67" customWidth="1"/>
    <col min="8453" max="8453" width="8.5703125" style="67" customWidth="1"/>
    <col min="8454" max="8454" width="8.85546875" style="67" customWidth="1"/>
    <col min="8455" max="8455" width="7.140625" style="67" customWidth="1"/>
    <col min="8456" max="8456" width="9" style="67" customWidth="1"/>
    <col min="8457" max="8457" width="8.7109375" style="67" customWidth="1"/>
    <col min="8458" max="8458" width="6.5703125" style="67" customWidth="1"/>
    <col min="8459" max="8459" width="8.140625" style="67" customWidth="1"/>
    <col min="8460" max="8460" width="7.5703125" style="67" customWidth="1"/>
    <col min="8461" max="8461" width="7" style="67" customWidth="1"/>
    <col min="8462" max="8463" width="8.7109375" style="67" customWidth="1"/>
    <col min="8464" max="8464" width="7.28515625" style="67" customWidth="1"/>
    <col min="8465" max="8465" width="8.140625" style="67" customWidth="1"/>
    <col min="8466" max="8466" width="8.7109375" style="67" customWidth="1"/>
    <col min="8467" max="8467" width="6.42578125" style="67" customWidth="1"/>
    <col min="8468" max="8469" width="9.28515625" style="67" customWidth="1"/>
    <col min="8470" max="8470" width="6.42578125" style="67" customWidth="1"/>
    <col min="8471" max="8472" width="9.5703125" style="67" customWidth="1"/>
    <col min="8473" max="8473" width="6.42578125" style="67" customWidth="1"/>
    <col min="8474" max="8475" width="9.5703125" style="67" customWidth="1"/>
    <col min="8476" max="8476" width="6.7109375" style="67" customWidth="1"/>
    <col min="8477" max="8479" width="9.140625" style="67"/>
    <col min="8480" max="8480" width="10.85546875" style="67" bestFit="1" customWidth="1"/>
    <col min="8481" max="8701" width="9.140625" style="67"/>
    <col min="8702" max="8702" width="18.7109375" style="67" customWidth="1"/>
    <col min="8703" max="8704" width="9.42578125" style="67" customWidth="1"/>
    <col min="8705" max="8705" width="7.7109375" style="67" customWidth="1"/>
    <col min="8706" max="8706" width="9.28515625" style="67" customWidth="1"/>
    <col min="8707" max="8707" width="9.85546875" style="67" customWidth="1"/>
    <col min="8708" max="8708" width="7.140625" style="67" customWidth="1"/>
    <col min="8709" max="8709" width="8.5703125" style="67" customWidth="1"/>
    <col min="8710" max="8710" width="8.85546875" style="67" customWidth="1"/>
    <col min="8711" max="8711" width="7.140625" style="67" customWidth="1"/>
    <col min="8712" max="8712" width="9" style="67" customWidth="1"/>
    <col min="8713" max="8713" width="8.7109375" style="67" customWidth="1"/>
    <col min="8714" max="8714" width="6.5703125" style="67" customWidth="1"/>
    <col min="8715" max="8715" width="8.140625" style="67" customWidth="1"/>
    <col min="8716" max="8716" width="7.5703125" style="67" customWidth="1"/>
    <col min="8717" max="8717" width="7" style="67" customWidth="1"/>
    <col min="8718" max="8719" width="8.7109375" style="67" customWidth="1"/>
    <col min="8720" max="8720" width="7.28515625" style="67" customWidth="1"/>
    <col min="8721" max="8721" width="8.140625" style="67" customWidth="1"/>
    <col min="8722" max="8722" width="8.7109375" style="67" customWidth="1"/>
    <col min="8723" max="8723" width="6.42578125" style="67" customWidth="1"/>
    <col min="8724" max="8725" width="9.28515625" style="67" customWidth="1"/>
    <col min="8726" max="8726" width="6.42578125" style="67" customWidth="1"/>
    <col min="8727" max="8728" width="9.5703125" style="67" customWidth="1"/>
    <col min="8729" max="8729" width="6.42578125" style="67" customWidth="1"/>
    <col min="8730" max="8731" width="9.5703125" style="67" customWidth="1"/>
    <col min="8732" max="8732" width="6.7109375" style="67" customWidth="1"/>
    <col min="8733" max="8735" width="9.140625" style="67"/>
    <col min="8736" max="8736" width="10.85546875" style="67" bestFit="1" customWidth="1"/>
    <col min="8737" max="8957" width="9.140625" style="67"/>
    <col min="8958" max="8958" width="18.7109375" style="67" customWidth="1"/>
    <col min="8959" max="8960" width="9.42578125" style="67" customWidth="1"/>
    <col min="8961" max="8961" width="7.7109375" style="67" customWidth="1"/>
    <col min="8962" max="8962" width="9.28515625" style="67" customWidth="1"/>
    <col min="8963" max="8963" width="9.85546875" style="67" customWidth="1"/>
    <col min="8964" max="8964" width="7.140625" style="67" customWidth="1"/>
    <col min="8965" max="8965" width="8.5703125" style="67" customWidth="1"/>
    <col min="8966" max="8966" width="8.85546875" style="67" customWidth="1"/>
    <col min="8967" max="8967" width="7.140625" style="67" customWidth="1"/>
    <col min="8968" max="8968" width="9" style="67" customWidth="1"/>
    <col min="8969" max="8969" width="8.7109375" style="67" customWidth="1"/>
    <col min="8970" max="8970" width="6.5703125" style="67" customWidth="1"/>
    <col min="8971" max="8971" width="8.140625" style="67" customWidth="1"/>
    <col min="8972" max="8972" width="7.5703125" style="67" customWidth="1"/>
    <col min="8973" max="8973" width="7" style="67" customWidth="1"/>
    <col min="8974" max="8975" width="8.7109375" style="67" customWidth="1"/>
    <col min="8976" max="8976" width="7.28515625" style="67" customWidth="1"/>
    <col min="8977" max="8977" width="8.140625" style="67" customWidth="1"/>
    <col min="8978" max="8978" width="8.7109375" style="67" customWidth="1"/>
    <col min="8979" max="8979" width="6.42578125" style="67" customWidth="1"/>
    <col min="8980" max="8981" width="9.28515625" style="67" customWidth="1"/>
    <col min="8982" max="8982" width="6.42578125" style="67" customWidth="1"/>
    <col min="8983" max="8984" width="9.5703125" style="67" customWidth="1"/>
    <col min="8985" max="8985" width="6.42578125" style="67" customWidth="1"/>
    <col min="8986" max="8987" width="9.5703125" style="67" customWidth="1"/>
    <col min="8988" max="8988" width="6.7109375" style="67" customWidth="1"/>
    <col min="8989" max="8991" width="9.140625" style="67"/>
    <col min="8992" max="8992" width="10.85546875" style="67" bestFit="1" customWidth="1"/>
    <col min="8993" max="9213" width="9.140625" style="67"/>
    <col min="9214" max="9214" width="18.7109375" style="67" customWidth="1"/>
    <col min="9215" max="9216" width="9.42578125" style="67" customWidth="1"/>
    <col min="9217" max="9217" width="7.7109375" style="67" customWidth="1"/>
    <col min="9218" max="9218" width="9.28515625" style="67" customWidth="1"/>
    <col min="9219" max="9219" width="9.85546875" style="67" customWidth="1"/>
    <col min="9220" max="9220" width="7.140625" style="67" customWidth="1"/>
    <col min="9221" max="9221" width="8.5703125" style="67" customWidth="1"/>
    <col min="9222" max="9222" width="8.85546875" style="67" customWidth="1"/>
    <col min="9223" max="9223" width="7.140625" style="67" customWidth="1"/>
    <col min="9224" max="9224" width="9" style="67" customWidth="1"/>
    <col min="9225" max="9225" width="8.7109375" style="67" customWidth="1"/>
    <col min="9226" max="9226" width="6.5703125" style="67" customWidth="1"/>
    <col min="9227" max="9227" width="8.140625" style="67" customWidth="1"/>
    <col min="9228" max="9228" width="7.5703125" style="67" customWidth="1"/>
    <col min="9229" max="9229" width="7" style="67" customWidth="1"/>
    <col min="9230" max="9231" width="8.7109375" style="67" customWidth="1"/>
    <col min="9232" max="9232" width="7.28515625" style="67" customWidth="1"/>
    <col min="9233" max="9233" width="8.140625" style="67" customWidth="1"/>
    <col min="9234" max="9234" width="8.7109375" style="67" customWidth="1"/>
    <col min="9235" max="9235" width="6.42578125" style="67" customWidth="1"/>
    <col min="9236" max="9237" width="9.28515625" style="67" customWidth="1"/>
    <col min="9238" max="9238" width="6.42578125" style="67" customWidth="1"/>
    <col min="9239" max="9240" width="9.5703125" style="67" customWidth="1"/>
    <col min="9241" max="9241" width="6.42578125" style="67" customWidth="1"/>
    <col min="9242" max="9243" width="9.5703125" style="67" customWidth="1"/>
    <col min="9244" max="9244" width="6.7109375" style="67" customWidth="1"/>
    <col min="9245" max="9247" width="9.140625" style="67"/>
    <col min="9248" max="9248" width="10.85546875" style="67" bestFit="1" customWidth="1"/>
    <col min="9249" max="9469" width="9.140625" style="67"/>
    <col min="9470" max="9470" width="18.7109375" style="67" customWidth="1"/>
    <col min="9471" max="9472" width="9.42578125" style="67" customWidth="1"/>
    <col min="9473" max="9473" width="7.7109375" style="67" customWidth="1"/>
    <col min="9474" max="9474" width="9.28515625" style="67" customWidth="1"/>
    <col min="9475" max="9475" width="9.85546875" style="67" customWidth="1"/>
    <col min="9476" max="9476" width="7.140625" style="67" customWidth="1"/>
    <col min="9477" max="9477" width="8.5703125" style="67" customWidth="1"/>
    <col min="9478" max="9478" width="8.85546875" style="67" customWidth="1"/>
    <col min="9479" max="9479" width="7.140625" style="67" customWidth="1"/>
    <col min="9480" max="9480" width="9" style="67" customWidth="1"/>
    <col min="9481" max="9481" width="8.7109375" style="67" customWidth="1"/>
    <col min="9482" max="9482" width="6.5703125" style="67" customWidth="1"/>
    <col min="9483" max="9483" width="8.140625" style="67" customWidth="1"/>
    <col min="9484" max="9484" width="7.5703125" style="67" customWidth="1"/>
    <col min="9485" max="9485" width="7" style="67" customWidth="1"/>
    <col min="9486" max="9487" width="8.7109375" style="67" customWidth="1"/>
    <col min="9488" max="9488" width="7.28515625" style="67" customWidth="1"/>
    <col min="9489" max="9489" width="8.140625" style="67" customWidth="1"/>
    <col min="9490" max="9490" width="8.7109375" style="67" customWidth="1"/>
    <col min="9491" max="9491" width="6.42578125" style="67" customWidth="1"/>
    <col min="9492" max="9493" width="9.28515625" style="67" customWidth="1"/>
    <col min="9494" max="9494" width="6.42578125" style="67" customWidth="1"/>
    <col min="9495" max="9496" width="9.5703125" style="67" customWidth="1"/>
    <col min="9497" max="9497" width="6.42578125" style="67" customWidth="1"/>
    <col min="9498" max="9499" width="9.5703125" style="67" customWidth="1"/>
    <col min="9500" max="9500" width="6.7109375" style="67" customWidth="1"/>
    <col min="9501" max="9503" width="9.140625" style="67"/>
    <col min="9504" max="9504" width="10.85546875" style="67" bestFit="1" customWidth="1"/>
    <col min="9505" max="9725" width="9.140625" style="67"/>
    <col min="9726" max="9726" width="18.7109375" style="67" customWidth="1"/>
    <col min="9727" max="9728" width="9.42578125" style="67" customWidth="1"/>
    <col min="9729" max="9729" width="7.7109375" style="67" customWidth="1"/>
    <col min="9730" max="9730" width="9.28515625" style="67" customWidth="1"/>
    <col min="9731" max="9731" width="9.85546875" style="67" customWidth="1"/>
    <col min="9732" max="9732" width="7.140625" style="67" customWidth="1"/>
    <col min="9733" max="9733" width="8.5703125" style="67" customWidth="1"/>
    <col min="9734" max="9734" width="8.85546875" style="67" customWidth="1"/>
    <col min="9735" max="9735" width="7.140625" style="67" customWidth="1"/>
    <col min="9736" max="9736" width="9" style="67" customWidth="1"/>
    <col min="9737" max="9737" width="8.7109375" style="67" customWidth="1"/>
    <col min="9738" max="9738" width="6.5703125" style="67" customWidth="1"/>
    <col min="9739" max="9739" width="8.140625" style="67" customWidth="1"/>
    <col min="9740" max="9740" width="7.5703125" style="67" customWidth="1"/>
    <col min="9741" max="9741" width="7" style="67" customWidth="1"/>
    <col min="9742" max="9743" width="8.7109375" style="67" customWidth="1"/>
    <col min="9744" max="9744" width="7.28515625" style="67" customWidth="1"/>
    <col min="9745" max="9745" width="8.140625" style="67" customWidth="1"/>
    <col min="9746" max="9746" width="8.7109375" style="67" customWidth="1"/>
    <col min="9747" max="9747" width="6.42578125" style="67" customWidth="1"/>
    <col min="9748" max="9749" width="9.28515625" style="67" customWidth="1"/>
    <col min="9750" max="9750" width="6.42578125" style="67" customWidth="1"/>
    <col min="9751" max="9752" width="9.5703125" style="67" customWidth="1"/>
    <col min="9753" max="9753" width="6.42578125" style="67" customWidth="1"/>
    <col min="9754" max="9755" width="9.5703125" style="67" customWidth="1"/>
    <col min="9756" max="9756" width="6.7109375" style="67" customWidth="1"/>
    <col min="9757" max="9759" width="9.140625" style="67"/>
    <col min="9760" max="9760" width="10.85546875" style="67" bestFit="1" customWidth="1"/>
    <col min="9761" max="9981" width="9.140625" style="67"/>
    <col min="9982" max="9982" width="18.7109375" style="67" customWidth="1"/>
    <col min="9983" max="9984" width="9.42578125" style="67" customWidth="1"/>
    <col min="9985" max="9985" width="7.7109375" style="67" customWidth="1"/>
    <col min="9986" max="9986" width="9.28515625" style="67" customWidth="1"/>
    <col min="9987" max="9987" width="9.85546875" style="67" customWidth="1"/>
    <col min="9988" max="9988" width="7.140625" style="67" customWidth="1"/>
    <col min="9989" max="9989" width="8.5703125" style="67" customWidth="1"/>
    <col min="9990" max="9990" width="8.85546875" style="67" customWidth="1"/>
    <col min="9991" max="9991" width="7.140625" style="67" customWidth="1"/>
    <col min="9992" max="9992" width="9" style="67" customWidth="1"/>
    <col min="9993" max="9993" width="8.7109375" style="67" customWidth="1"/>
    <col min="9994" max="9994" width="6.5703125" style="67" customWidth="1"/>
    <col min="9995" max="9995" width="8.140625" style="67" customWidth="1"/>
    <col min="9996" max="9996" width="7.5703125" style="67" customWidth="1"/>
    <col min="9997" max="9997" width="7" style="67" customWidth="1"/>
    <col min="9998" max="9999" width="8.7109375" style="67" customWidth="1"/>
    <col min="10000" max="10000" width="7.28515625" style="67" customWidth="1"/>
    <col min="10001" max="10001" width="8.140625" style="67" customWidth="1"/>
    <col min="10002" max="10002" width="8.7109375" style="67" customWidth="1"/>
    <col min="10003" max="10003" width="6.42578125" style="67" customWidth="1"/>
    <col min="10004" max="10005" width="9.28515625" style="67" customWidth="1"/>
    <col min="10006" max="10006" width="6.42578125" style="67" customWidth="1"/>
    <col min="10007" max="10008" width="9.5703125" style="67" customWidth="1"/>
    <col min="10009" max="10009" width="6.42578125" style="67" customWidth="1"/>
    <col min="10010" max="10011" width="9.5703125" style="67" customWidth="1"/>
    <col min="10012" max="10012" width="6.7109375" style="67" customWidth="1"/>
    <col min="10013" max="10015" width="9.140625" style="67"/>
    <col min="10016" max="10016" width="10.85546875" style="67" bestFit="1" customWidth="1"/>
    <col min="10017" max="10237" width="9.140625" style="67"/>
    <col min="10238" max="10238" width="18.7109375" style="67" customWidth="1"/>
    <col min="10239" max="10240" width="9.42578125" style="67" customWidth="1"/>
    <col min="10241" max="10241" width="7.7109375" style="67" customWidth="1"/>
    <col min="10242" max="10242" width="9.28515625" style="67" customWidth="1"/>
    <col min="10243" max="10243" width="9.85546875" style="67" customWidth="1"/>
    <col min="10244" max="10244" width="7.140625" style="67" customWidth="1"/>
    <col min="10245" max="10245" width="8.5703125" style="67" customWidth="1"/>
    <col min="10246" max="10246" width="8.85546875" style="67" customWidth="1"/>
    <col min="10247" max="10247" width="7.140625" style="67" customWidth="1"/>
    <col min="10248" max="10248" width="9" style="67" customWidth="1"/>
    <col min="10249" max="10249" width="8.7109375" style="67" customWidth="1"/>
    <col min="10250" max="10250" width="6.5703125" style="67" customWidth="1"/>
    <col min="10251" max="10251" width="8.140625" style="67" customWidth="1"/>
    <col min="10252" max="10252" width="7.5703125" style="67" customWidth="1"/>
    <col min="10253" max="10253" width="7" style="67" customWidth="1"/>
    <col min="10254" max="10255" width="8.7109375" style="67" customWidth="1"/>
    <col min="10256" max="10256" width="7.28515625" style="67" customWidth="1"/>
    <col min="10257" max="10257" width="8.140625" style="67" customWidth="1"/>
    <col min="10258" max="10258" width="8.7109375" style="67" customWidth="1"/>
    <col min="10259" max="10259" width="6.42578125" style="67" customWidth="1"/>
    <col min="10260" max="10261" width="9.28515625" style="67" customWidth="1"/>
    <col min="10262" max="10262" width="6.42578125" style="67" customWidth="1"/>
    <col min="10263" max="10264" width="9.5703125" style="67" customWidth="1"/>
    <col min="10265" max="10265" width="6.42578125" style="67" customWidth="1"/>
    <col min="10266" max="10267" width="9.5703125" style="67" customWidth="1"/>
    <col min="10268" max="10268" width="6.7109375" style="67" customWidth="1"/>
    <col min="10269" max="10271" width="9.140625" style="67"/>
    <col min="10272" max="10272" width="10.85546875" style="67" bestFit="1" customWidth="1"/>
    <col min="10273" max="10493" width="9.140625" style="67"/>
    <col min="10494" max="10494" width="18.7109375" style="67" customWidth="1"/>
    <col min="10495" max="10496" width="9.42578125" style="67" customWidth="1"/>
    <col min="10497" max="10497" width="7.7109375" style="67" customWidth="1"/>
    <col min="10498" max="10498" width="9.28515625" style="67" customWidth="1"/>
    <col min="10499" max="10499" width="9.85546875" style="67" customWidth="1"/>
    <col min="10500" max="10500" width="7.140625" style="67" customWidth="1"/>
    <col min="10501" max="10501" width="8.5703125" style="67" customWidth="1"/>
    <col min="10502" max="10502" width="8.85546875" style="67" customWidth="1"/>
    <col min="10503" max="10503" width="7.140625" style="67" customWidth="1"/>
    <col min="10504" max="10504" width="9" style="67" customWidth="1"/>
    <col min="10505" max="10505" width="8.7109375" style="67" customWidth="1"/>
    <col min="10506" max="10506" width="6.5703125" style="67" customWidth="1"/>
    <col min="10507" max="10507" width="8.140625" style="67" customWidth="1"/>
    <col min="10508" max="10508" width="7.5703125" style="67" customWidth="1"/>
    <col min="10509" max="10509" width="7" style="67" customWidth="1"/>
    <col min="10510" max="10511" width="8.7109375" style="67" customWidth="1"/>
    <col min="10512" max="10512" width="7.28515625" style="67" customWidth="1"/>
    <col min="10513" max="10513" width="8.140625" style="67" customWidth="1"/>
    <col min="10514" max="10514" width="8.7109375" style="67" customWidth="1"/>
    <col min="10515" max="10515" width="6.42578125" style="67" customWidth="1"/>
    <col min="10516" max="10517" width="9.28515625" style="67" customWidth="1"/>
    <col min="10518" max="10518" width="6.42578125" style="67" customWidth="1"/>
    <col min="10519" max="10520" width="9.5703125" style="67" customWidth="1"/>
    <col min="10521" max="10521" width="6.42578125" style="67" customWidth="1"/>
    <col min="10522" max="10523" width="9.5703125" style="67" customWidth="1"/>
    <col min="10524" max="10524" width="6.7109375" style="67" customWidth="1"/>
    <col min="10525" max="10527" width="9.140625" style="67"/>
    <col min="10528" max="10528" width="10.85546875" style="67" bestFit="1" customWidth="1"/>
    <col min="10529" max="10749" width="9.140625" style="67"/>
    <col min="10750" max="10750" width="18.7109375" style="67" customWidth="1"/>
    <col min="10751" max="10752" width="9.42578125" style="67" customWidth="1"/>
    <col min="10753" max="10753" width="7.7109375" style="67" customWidth="1"/>
    <col min="10754" max="10754" width="9.28515625" style="67" customWidth="1"/>
    <col min="10755" max="10755" width="9.85546875" style="67" customWidth="1"/>
    <col min="10756" max="10756" width="7.140625" style="67" customWidth="1"/>
    <col min="10757" max="10757" width="8.5703125" style="67" customWidth="1"/>
    <col min="10758" max="10758" width="8.85546875" style="67" customWidth="1"/>
    <col min="10759" max="10759" width="7.140625" style="67" customWidth="1"/>
    <col min="10760" max="10760" width="9" style="67" customWidth="1"/>
    <col min="10761" max="10761" width="8.7109375" style="67" customWidth="1"/>
    <col min="10762" max="10762" width="6.5703125" style="67" customWidth="1"/>
    <col min="10763" max="10763" width="8.140625" style="67" customWidth="1"/>
    <col min="10764" max="10764" width="7.5703125" style="67" customWidth="1"/>
    <col min="10765" max="10765" width="7" style="67" customWidth="1"/>
    <col min="10766" max="10767" width="8.7109375" style="67" customWidth="1"/>
    <col min="10768" max="10768" width="7.28515625" style="67" customWidth="1"/>
    <col min="10769" max="10769" width="8.140625" style="67" customWidth="1"/>
    <col min="10770" max="10770" width="8.7109375" style="67" customWidth="1"/>
    <col min="10771" max="10771" width="6.42578125" style="67" customWidth="1"/>
    <col min="10772" max="10773" width="9.28515625" style="67" customWidth="1"/>
    <col min="10774" max="10774" width="6.42578125" style="67" customWidth="1"/>
    <col min="10775" max="10776" width="9.5703125" style="67" customWidth="1"/>
    <col min="10777" max="10777" width="6.42578125" style="67" customWidth="1"/>
    <col min="10778" max="10779" width="9.5703125" style="67" customWidth="1"/>
    <col min="10780" max="10780" width="6.7109375" style="67" customWidth="1"/>
    <col min="10781" max="10783" width="9.140625" style="67"/>
    <col min="10784" max="10784" width="10.85546875" style="67" bestFit="1" customWidth="1"/>
    <col min="10785" max="11005" width="9.140625" style="67"/>
    <col min="11006" max="11006" width="18.7109375" style="67" customWidth="1"/>
    <col min="11007" max="11008" width="9.42578125" style="67" customWidth="1"/>
    <col min="11009" max="11009" width="7.7109375" style="67" customWidth="1"/>
    <col min="11010" max="11010" width="9.28515625" style="67" customWidth="1"/>
    <col min="11011" max="11011" width="9.85546875" style="67" customWidth="1"/>
    <col min="11012" max="11012" width="7.140625" style="67" customWidth="1"/>
    <col min="11013" max="11013" width="8.5703125" style="67" customWidth="1"/>
    <col min="11014" max="11014" width="8.85546875" style="67" customWidth="1"/>
    <col min="11015" max="11015" width="7.140625" style="67" customWidth="1"/>
    <col min="11016" max="11016" width="9" style="67" customWidth="1"/>
    <col min="11017" max="11017" width="8.7109375" style="67" customWidth="1"/>
    <col min="11018" max="11018" width="6.5703125" style="67" customWidth="1"/>
    <col min="11019" max="11019" width="8.140625" style="67" customWidth="1"/>
    <col min="11020" max="11020" width="7.5703125" style="67" customWidth="1"/>
    <col min="11021" max="11021" width="7" style="67" customWidth="1"/>
    <col min="11022" max="11023" width="8.7109375" style="67" customWidth="1"/>
    <col min="11024" max="11024" width="7.28515625" style="67" customWidth="1"/>
    <col min="11025" max="11025" width="8.140625" style="67" customWidth="1"/>
    <col min="11026" max="11026" width="8.7109375" style="67" customWidth="1"/>
    <col min="11027" max="11027" width="6.42578125" style="67" customWidth="1"/>
    <col min="11028" max="11029" width="9.28515625" style="67" customWidth="1"/>
    <col min="11030" max="11030" width="6.42578125" style="67" customWidth="1"/>
    <col min="11031" max="11032" width="9.5703125" style="67" customWidth="1"/>
    <col min="11033" max="11033" width="6.42578125" style="67" customWidth="1"/>
    <col min="11034" max="11035" width="9.5703125" style="67" customWidth="1"/>
    <col min="11036" max="11036" width="6.7109375" style="67" customWidth="1"/>
    <col min="11037" max="11039" width="9.140625" style="67"/>
    <col min="11040" max="11040" width="10.85546875" style="67" bestFit="1" customWidth="1"/>
    <col min="11041" max="11261" width="9.140625" style="67"/>
    <col min="11262" max="11262" width="18.7109375" style="67" customWidth="1"/>
    <col min="11263" max="11264" width="9.42578125" style="67" customWidth="1"/>
    <col min="11265" max="11265" width="7.7109375" style="67" customWidth="1"/>
    <col min="11266" max="11266" width="9.28515625" style="67" customWidth="1"/>
    <col min="11267" max="11267" width="9.85546875" style="67" customWidth="1"/>
    <col min="11268" max="11268" width="7.140625" style="67" customWidth="1"/>
    <col min="11269" max="11269" width="8.5703125" style="67" customWidth="1"/>
    <col min="11270" max="11270" width="8.85546875" style="67" customWidth="1"/>
    <col min="11271" max="11271" width="7.140625" style="67" customWidth="1"/>
    <col min="11272" max="11272" width="9" style="67" customWidth="1"/>
    <col min="11273" max="11273" width="8.7109375" style="67" customWidth="1"/>
    <col min="11274" max="11274" width="6.5703125" style="67" customWidth="1"/>
    <col min="11275" max="11275" width="8.140625" style="67" customWidth="1"/>
    <col min="11276" max="11276" width="7.5703125" style="67" customWidth="1"/>
    <col min="11277" max="11277" width="7" style="67" customWidth="1"/>
    <col min="11278" max="11279" width="8.7109375" style="67" customWidth="1"/>
    <col min="11280" max="11280" width="7.28515625" style="67" customWidth="1"/>
    <col min="11281" max="11281" width="8.140625" style="67" customWidth="1"/>
    <col min="11282" max="11282" width="8.7109375" style="67" customWidth="1"/>
    <col min="11283" max="11283" width="6.42578125" style="67" customWidth="1"/>
    <col min="11284" max="11285" width="9.28515625" style="67" customWidth="1"/>
    <col min="11286" max="11286" width="6.42578125" style="67" customWidth="1"/>
    <col min="11287" max="11288" width="9.5703125" style="67" customWidth="1"/>
    <col min="11289" max="11289" width="6.42578125" style="67" customWidth="1"/>
    <col min="11290" max="11291" width="9.5703125" style="67" customWidth="1"/>
    <col min="11292" max="11292" width="6.7109375" style="67" customWidth="1"/>
    <col min="11293" max="11295" width="9.140625" style="67"/>
    <col min="11296" max="11296" width="10.85546875" style="67" bestFit="1" customWidth="1"/>
    <col min="11297" max="11517" width="9.140625" style="67"/>
    <col min="11518" max="11518" width="18.7109375" style="67" customWidth="1"/>
    <col min="11519" max="11520" width="9.42578125" style="67" customWidth="1"/>
    <col min="11521" max="11521" width="7.7109375" style="67" customWidth="1"/>
    <col min="11522" max="11522" width="9.28515625" style="67" customWidth="1"/>
    <col min="11523" max="11523" width="9.85546875" style="67" customWidth="1"/>
    <col min="11524" max="11524" width="7.140625" style="67" customWidth="1"/>
    <col min="11525" max="11525" width="8.5703125" style="67" customWidth="1"/>
    <col min="11526" max="11526" width="8.85546875" style="67" customWidth="1"/>
    <col min="11527" max="11527" width="7.140625" style="67" customWidth="1"/>
    <col min="11528" max="11528" width="9" style="67" customWidth="1"/>
    <col min="11529" max="11529" width="8.7109375" style="67" customWidth="1"/>
    <col min="11530" max="11530" width="6.5703125" style="67" customWidth="1"/>
    <col min="11531" max="11531" width="8.140625" style="67" customWidth="1"/>
    <col min="11532" max="11532" width="7.5703125" style="67" customWidth="1"/>
    <col min="11533" max="11533" width="7" style="67" customWidth="1"/>
    <col min="11534" max="11535" width="8.7109375" style="67" customWidth="1"/>
    <col min="11536" max="11536" width="7.28515625" style="67" customWidth="1"/>
    <col min="11537" max="11537" width="8.140625" style="67" customWidth="1"/>
    <col min="11538" max="11538" width="8.7109375" style="67" customWidth="1"/>
    <col min="11539" max="11539" width="6.42578125" style="67" customWidth="1"/>
    <col min="11540" max="11541" width="9.28515625" style="67" customWidth="1"/>
    <col min="11542" max="11542" width="6.42578125" style="67" customWidth="1"/>
    <col min="11543" max="11544" width="9.5703125" style="67" customWidth="1"/>
    <col min="11545" max="11545" width="6.42578125" style="67" customWidth="1"/>
    <col min="11546" max="11547" width="9.5703125" style="67" customWidth="1"/>
    <col min="11548" max="11548" width="6.7109375" style="67" customWidth="1"/>
    <col min="11549" max="11551" width="9.140625" style="67"/>
    <col min="11552" max="11552" width="10.85546875" style="67" bestFit="1" customWidth="1"/>
    <col min="11553" max="11773" width="9.140625" style="67"/>
    <col min="11774" max="11774" width="18.7109375" style="67" customWidth="1"/>
    <col min="11775" max="11776" width="9.42578125" style="67" customWidth="1"/>
    <col min="11777" max="11777" width="7.7109375" style="67" customWidth="1"/>
    <col min="11778" max="11778" width="9.28515625" style="67" customWidth="1"/>
    <col min="11779" max="11779" width="9.85546875" style="67" customWidth="1"/>
    <col min="11780" max="11780" width="7.140625" style="67" customWidth="1"/>
    <col min="11781" max="11781" width="8.5703125" style="67" customWidth="1"/>
    <col min="11782" max="11782" width="8.85546875" style="67" customWidth="1"/>
    <col min="11783" max="11783" width="7.140625" style="67" customWidth="1"/>
    <col min="11784" max="11784" width="9" style="67" customWidth="1"/>
    <col min="11785" max="11785" width="8.7109375" style="67" customWidth="1"/>
    <col min="11786" max="11786" width="6.5703125" style="67" customWidth="1"/>
    <col min="11787" max="11787" width="8.140625" style="67" customWidth="1"/>
    <col min="11788" max="11788" width="7.5703125" style="67" customWidth="1"/>
    <col min="11789" max="11789" width="7" style="67" customWidth="1"/>
    <col min="11790" max="11791" width="8.7109375" style="67" customWidth="1"/>
    <col min="11792" max="11792" width="7.28515625" style="67" customWidth="1"/>
    <col min="11793" max="11793" width="8.140625" style="67" customWidth="1"/>
    <col min="11794" max="11794" width="8.7109375" style="67" customWidth="1"/>
    <col min="11795" max="11795" width="6.42578125" style="67" customWidth="1"/>
    <col min="11796" max="11797" width="9.28515625" style="67" customWidth="1"/>
    <col min="11798" max="11798" width="6.42578125" style="67" customWidth="1"/>
    <col min="11799" max="11800" width="9.5703125" style="67" customWidth="1"/>
    <col min="11801" max="11801" width="6.42578125" style="67" customWidth="1"/>
    <col min="11802" max="11803" width="9.5703125" style="67" customWidth="1"/>
    <col min="11804" max="11804" width="6.7109375" style="67" customWidth="1"/>
    <col min="11805" max="11807" width="9.140625" style="67"/>
    <col min="11808" max="11808" width="10.85546875" style="67" bestFit="1" customWidth="1"/>
    <col min="11809" max="12029" width="9.140625" style="67"/>
    <col min="12030" max="12030" width="18.7109375" style="67" customWidth="1"/>
    <col min="12031" max="12032" width="9.42578125" style="67" customWidth="1"/>
    <col min="12033" max="12033" width="7.7109375" style="67" customWidth="1"/>
    <col min="12034" max="12034" width="9.28515625" style="67" customWidth="1"/>
    <col min="12035" max="12035" width="9.85546875" style="67" customWidth="1"/>
    <col min="12036" max="12036" width="7.140625" style="67" customWidth="1"/>
    <col min="12037" max="12037" width="8.5703125" style="67" customWidth="1"/>
    <col min="12038" max="12038" width="8.85546875" style="67" customWidth="1"/>
    <col min="12039" max="12039" width="7.140625" style="67" customWidth="1"/>
    <col min="12040" max="12040" width="9" style="67" customWidth="1"/>
    <col min="12041" max="12041" width="8.7109375" style="67" customWidth="1"/>
    <col min="12042" max="12042" width="6.5703125" style="67" customWidth="1"/>
    <col min="12043" max="12043" width="8.140625" style="67" customWidth="1"/>
    <col min="12044" max="12044" width="7.5703125" style="67" customWidth="1"/>
    <col min="12045" max="12045" width="7" style="67" customWidth="1"/>
    <col min="12046" max="12047" width="8.7109375" style="67" customWidth="1"/>
    <col min="12048" max="12048" width="7.28515625" style="67" customWidth="1"/>
    <col min="12049" max="12049" width="8.140625" style="67" customWidth="1"/>
    <col min="12050" max="12050" width="8.7109375" style="67" customWidth="1"/>
    <col min="12051" max="12051" width="6.42578125" style="67" customWidth="1"/>
    <col min="12052" max="12053" width="9.28515625" style="67" customWidth="1"/>
    <col min="12054" max="12054" width="6.42578125" style="67" customWidth="1"/>
    <col min="12055" max="12056" width="9.5703125" style="67" customWidth="1"/>
    <col min="12057" max="12057" width="6.42578125" style="67" customWidth="1"/>
    <col min="12058" max="12059" width="9.5703125" style="67" customWidth="1"/>
    <col min="12060" max="12060" width="6.7109375" style="67" customWidth="1"/>
    <col min="12061" max="12063" width="9.140625" style="67"/>
    <col min="12064" max="12064" width="10.85546875" style="67" bestFit="1" customWidth="1"/>
    <col min="12065" max="12285" width="9.140625" style="67"/>
    <col min="12286" max="12286" width="18.7109375" style="67" customWidth="1"/>
    <col min="12287" max="12288" width="9.42578125" style="67" customWidth="1"/>
    <col min="12289" max="12289" width="7.7109375" style="67" customWidth="1"/>
    <col min="12290" max="12290" width="9.28515625" style="67" customWidth="1"/>
    <col min="12291" max="12291" width="9.85546875" style="67" customWidth="1"/>
    <col min="12292" max="12292" width="7.140625" style="67" customWidth="1"/>
    <col min="12293" max="12293" width="8.5703125" style="67" customWidth="1"/>
    <col min="12294" max="12294" width="8.85546875" style="67" customWidth="1"/>
    <col min="12295" max="12295" width="7.140625" style="67" customWidth="1"/>
    <col min="12296" max="12296" width="9" style="67" customWidth="1"/>
    <col min="12297" max="12297" width="8.7109375" style="67" customWidth="1"/>
    <col min="12298" max="12298" width="6.5703125" style="67" customWidth="1"/>
    <col min="12299" max="12299" width="8.140625" style="67" customWidth="1"/>
    <col min="12300" max="12300" width="7.5703125" style="67" customWidth="1"/>
    <col min="12301" max="12301" width="7" style="67" customWidth="1"/>
    <col min="12302" max="12303" width="8.7109375" style="67" customWidth="1"/>
    <col min="12304" max="12304" width="7.28515625" style="67" customWidth="1"/>
    <col min="12305" max="12305" width="8.140625" style="67" customWidth="1"/>
    <col min="12306" max="12306" width="8.7109375" style="67" customWidth="1"/>
    <col min="12307" max="12307" width="6.42578125" style="67" customWidth="1"/>
    <col min="12308" max="12309" width="9.28515625" style="67" customWidth="1"/>
    <col min="12310" max="12310" width="6.42578125" style="67" customWidth="1"/>
    <col min="12311" max="12312" width="9.5703125" style="67" customWidth="1"/>
    <col min="12313" max="12313" width="6.42578125" style="67" customWidth="1"/>
    <col min="12314" max="12315" width="9.5703125" style="67" customWidth="1"/>
    <col min="12316" max="12316" width="6.7109375" style="67" customWidth="1"/>
    <col min="12317" max="12319" width="9.140625" style="67"/>
    <col min="12320" max="12320" width="10.85546875" style="67" bestFit="1" customWidth="1"/>
    <col min="12321" max="12541" width="9.140625" style="67"/>
    <col min="12542" max="12542" width="18.7109375" style="67" customWidth="1"/>
    <col min="12543" max="12544" width="9.42578125" style="67" customWidth="1"/>
    <col min="12545" max="12545" width="7.7109375" style="67" customWidth="1"/>
    <col min="12546" max="12546" width="9.28515625" style="67" customWidth="1"/>
    <col min="12547" max="12547" width="9.85546875" style="67" customWidth="1"/>
    <col min="12548" max="12548" width="7.140625" style="67" customWidth="1"/>
    <col min="12549" max="12549" width="8.5703125" style="67" customWidth="1"/>
    <col min="12550" max="12550" width="8.85546875" style="67" customWidth="1"/>
    <col min="12551" max="12551" width="7.140625" style="67" customWidth="1"/>
    <col min="12552" max="12552" width="9" style="67" customWidth="1"/>
    <col min="12553" max="12553" width="8.7109375" style="67" customWidth="1"/>
    <col min="12554" max="12554" width="6.5703125" style="67" customWidth="1"/>
    <col min="12555" max="12555" width="8.140625" style="67" customWidth="1"/>
    <col min="12556" max="12556" width="7.5703125" style="67" customWidth="1"/>
    <col min="12557" max="12557" width="7" style="67" customWidth="1"/>
    <col min="12558" max="12559" width="8.7109375" style="67" customWidth="1"/>
    <col min="12560" max="12560" width="7.28515625" style="67" customWidth="1"/>
    <col min="12561" max="12561" width="8.140625" style="67" customWidth="1"/>
    <col min="12562" max="12562" width="8.7109375" style="67" customWidth="1"/>
    <col min="12563" max="12563" width="6.42578125" style="67" customWidth="1"/>
    <col min="12564" max="12565" width="9.28515625" style="67" customWidth="1"/>
    <col min="12566" max="12566" width="6.42578125" style="67" customWidth="1"/>
    <col min="12567" max="12568" width="9.5703125" style="67" customWidth="1"/>
    <col min="12569" max="12569" width="6.42578125" style="67" customWidth="1"/>
    <col min="12570" max="12571" width="9.5703125" style="67" customWidth="1"/>
    <col min="12572" max="12572" width="6.7109375" style="67" customWidth="1"/>
    <col min="12573" max="12575" width="9.140625" style="67"/>
    <col min="12576" max="12576" width="10.85546875" style="67" bestFit="1" customWidth="1"/>
    <col min="12577" max="12797" width="9.140625" style="67"/>
    <col min="12798" max="12798" width="18.7109375" style="67" customWidth="1"/>
    <col min="12799" max="12800" width="9.42578125" style="67" customWidth="1"/>
    <col min="12801" max="12801" width="7.7109375" style="67" customWidth="1"/>
    <col min="12802" max="12802" width="9.28515625" style="67" customWidth="1"/>
    <col min="12803" max="12803" width="9.85546875" style="67" customWidth="1"/>
    <col min="12804" max="12804" width="7.140625" style="67" customWidth="1"/>
    <col min="12805" max="12805" width="8.5703125" style="67" customWidth="1"/>
    <col min="12806" max="12806" width="8.85546875" style="67" customWidth="1"/>
    <col min="12807" max="12807" width="7.140625" style="67" customWidth="1"/>
    <col min="12808" max="12808" width="9" style="67" customWidth="1"/>
    <col min="12809" max="12809" width="8.7109375" style="67" customWidth="1"/>
    <col min="12810" max="12810" width="6.5703125" style="67" customWidth="1"/>
    <col min="12811" max="12811" width="8.140625" style="67" customWidth="1"/>
    <col min="12812" max="12812" width="7.5703125" style="67" customWidth="1"/>
    <col min="12813" max="12813" width="7" style="67" customWidth="1"/>
    <col min="12814" max="12815" width="8.7109375" style="67" customWidth="1"/>
    <col min="12816" max="12816" width="7.28515625" style="67" customWidth="1"/>
    <col min="12817" max="12817" width="8.140625" style="67" customWidth="1"/>
    <col min="12818" max="12818" width="8.7109375" style="67" customWidth="1"/>
    <col min="12819" max="12819" width="6.42578125" style="67" customWidth="1"/>
    <col min="12820" max="12821" width="9.28515625" style="67" customWidth="1"/>
    <col min="12822" max="12822" width="6.42578125" style="67" customWidth="1"/>
    <col min="12823" max="12824" width="9.5703125" style="67" customWidth="1"/>
    <col min="12825" max="12825" width="6.42578125" style="67" customWidth="1"/>
    <col min="12826" max="12827" width="9.5703125" style="67" customWidth="1"/>
    <col min="12828" max="12828" width="6.7109375" style="67" customWidth="1"/>
    <col min="12829" max="12831" width="9.140625" style="67"/>
    <col min="12832" max="12832" width="10.85546875" style="67" bestFit="1" customWidth="1"/>
    <col min="12833" max="13053" width="9.140625" style="67"/>
    <col min="13054" max="13054" width="18.7109375" style="67" customWidth="1"/>
    <col min="13055" max="13056" width="9.42578125" style="67" customWidth="1"/>
    <col min="13057" max="13057" width="7.7109375" style="67" customWidth="1"/>
    <col min="13058" max="13058" width="9.28515625" style="67" customWidth="1"/>
    <col min="13059" max="13059" width="9.85546875" style="67" customWidth="1"/>
    <col min="13060" max="13060" width="7.140625" style="67" customWidth="1"/>
    <col min="13061" max="13061" width="8.5703125" style="67" customWidth="1"/>
    <col min="13062" max="13062" width="8.85546875" style="67" customWidth="1"/>
    <col min="13063" max="13063" width="7.140625" style="67" customWidth="1"/>
    <col min="13064" max="13064" width="9" style="67" customWidth="1"/>
    <col min="13065" max="13065" width="8.7109375" style="67" customWidth="1"/>
    <col min="13066" max="13066" width="6.5703125" style="67" customWidth="1"/>
    <col min="13067" max="13067" width="8.140625" style="67" customWidth="1"/>
    <col min="13068" max="13068" width="7.5703125" style="67" customWidth="1"/>
    <col min="13069" max="13069" width="7" style="67" customWidth="1"/>
    <col min="13070" max="13071" width="8.7109375" style="67" customWidth="1"/>
    <col min="13072" max="13072" width="7.28515625" style="67" customWidth="1"/>
    <col min="13073" max="13073" width="8.140625" style="67" customWidth="1"/>
    <col min="13074" max="13074" width="8.7109375" style="67" customWidth="1"/>
    <col min="13075" max="13075" width="6.42578125" style="67" customWidth="1"/>
    <col min="13076" max="13077" width="9.28515625" style="67" customWidth="1"/>
    <col min="13078" max="13078" width="6.42578125" style="67" customWidth="1"/>
    <col min="13079" max="13080" width="9.5703125" style="67" customWidth="1"/>
    <col min="13081" max="13081" width="6.42578125" style="67" customWidth="1"/>
    <col min="13082" max="13083" width="9.5703125" style="67" customWidth="1"/>
    <col min="13084" max="13084" width="6.7109375" style="67" customWidth="1"/>
    <col min="13085" max="13087" width="9.140625" style="67"/>
    <col min="13088" max="13088" width="10.85546875" style="67" bestFit="1" customWidth="1"/>
    <col min="13089" max="13309" width="9.140625" style="67"/>
    <col min="13310" max="13310" width="18.7109375" style="67" customWidth="1"/>
    <col min="13311" max="13312" width="9.42578125" style="67" customWidth="1"/>
    <col min="13313" max="13313" width="7.7109375" style="67" customWidth="1"/>
    <col min="13314" max="13314" width="9.28515625" style="67" customWidth="1"/>
    <col min="13315" max="13315" width="9.85546875" style="67" customWidth="1"/>
    <col min="13316" max="13316" width="7.140625" style="67" customWidth="1"/>
    <col min="13317" max="13317" width="8.5703125" style="67" customWidth="1"/>
    <col min="13318" max="13318" width="8.85546875" style="67" customWidth="1"/>
    <col min="13319" max="13319" width="7.140625" style="67" customWidth="1"/>
    <col min="13320" max="13320" width="9" style="67" customWidth="1"/>
    <col min="13321" max="13321" width="8.7109375" style="67" customWidth="1"/>
    <col min="13322" max="13322" width="6.5703125" style="67" customWidth="1"/>
    <col min="13323" max="13323" width="8.140625" style="67" customWidth="1"/>
    <col min="13324" max="13324" width="7.5703125" style="67" customWidth="1"/>
    <col min="13325" max="13325" width="7" style="67" customWidth="1"/>
    <col min="13326" max="13327" width="8.7109375" style="67" customWidth="1"/>
    <col min="13328" max="13328" width="7.28515625" style="67" customWidth="1"/>
    <col min="13329" max="13329" width="8.140625" style="67" customWidth="1"/>
    <col min="13330" max="13330" width="8.7109375" style="67" customWidth="1"/>
    <col min="13331" max="13331" width="6.42578125" style="67" customWidth="1"/>
    <col min="13332" max="13333" width="9.28515625" style="67" customWidth="1"/>
    <col min="13334" max="13334" width="6.42578125" style="67" customWidth="1"/>
    <col min="13335" max="13336" width="9.5703125" style="67" customWidth="1"/>
    <col min="13337" max="13337" width="6.42578125" style="67" customWidth="1"/>
    <col min="13338" max="13339" width="9.5703125" style="67" customWidth="1"/>
    <col min="13340" max="13340" width="6.7109375" style="67" customWidth="1"/>
    <col min="13341" max="13343" width="9.140625" style="67"/>
    <col min="13344" max="13344" width="10.85546875" style="67" bestFit="1" customWidth="1"/>
    <col min="13345" max="13565" width="9.140625" style="67"/>
    <col min="13566" max="13566" width="18.7109375" style="67" customWidth="1"/>
    <col min="13567" max="13568" width="9.42578125" style="67" customWidth="1"/>
    <col min="13569" max="13569" width="7.7109375" style="67" customWidth="1"/>
    <col min="13570" max="13570" width="9.28515625" style="67" customWidth="1"/>
    <col min="13571" max="13571" width="9.85546875" style="67" customWidth="1"/>
    <col min="13572" max="13572" width="7.140625" style="67" customWidth="1"/>
    <col min="13573" max="13573" width="8.5703125" style="67" customWidth="1"/>
    <col min="13574" max="13574" width="8.85546875" style="67" customWidth="1"/>
    <col min="13575" max="13575" width="7.140625" style="67" customWidth="1"/>
    <col min="13576" max="13576" width="9" style="67" customWidth="1"/>
    <col min="13577" max="13577" width="8.7109375" style="67" customWidth="1"/>
    <col min="13578" max="13578" width="6.5703125" style="67" customWidth="1"/>
    <col min="13579" max="13579" width="8.140625" style="67" customWidth="1"/>
    <col min="13580" max="13580" width="7.5703125" style="67" customWidth="1"/>
    <col min="13581" max="13581" width="7" style="67" customWidth="1"/>
    <col min="13582" max="13583" width="8.7109375" style="67" customWidth="1"/>
    <col min="13584" max="13584" width="7.28515625" style="67" customWidth="1"/>
    <col min="13585" max="13585" width="8.140625" style="67" customWidth="1"/>
    <col min="13586" max="13586" width="8.7109375" style="67" customWidth="1"/>
    <col min="13587" max="13587" width="6.42578125" style="67" customWidth="1"/>
    <col min="13588" max="13589" width="9.28515625" style="67" customWidth="1"/>
    <col min="13590" max="13590" width="6.42578125" style="67" customWidth="1"/>
    <col min="13591" max="13592" width="9.5703125" style="67" customWidth="1"/>
    <col min="13593" max="13593" width="6.42578125" style="67" customWidth="1"/>
    <col min="13594" max="13595" width="9.5703125" style="67" customWidth="1"/>
    <col min="13596" max="13596" width="6.7109375" style="67" customWidth="1"/>
    <col min="13597" max="13599" width="9.140625" style="67"/>
    <col min="13600" max="13600" width="10.85546875" style="67" bestFit="1" customWidth="1"/>
    <col min="13601" max="13821" width="9.140625" style="67"/>
    <col min="13822" max="13822" width="18.7109375" style="67" customWidth="1"/>
    <col min="13823" max="13824" width="9.42578125" style="67" customWidth="1"/>
    <col min="13825" max="13825" width="7.7109375" style="67" customWidth="1"/>
    <col min="13826" max="13826" width="9.28515625" style="67" customWidth="1"/>
    <col min="13827" max="13827" width="9.85546875" style="67" customWidth="1"/>
    <col min="13828" max="13828" width="7.140625" style="67" customWidth="1"/>
    <col min="13829" max="13829" width="8.5703125" style="67" customWidth="1"/>
    <col min="13830" max="13830" width="8.85546875" style="67" customWidth="1"/>
    <col min="13831" max="13831" width="7.140625" style="67" customWidth="1"/>
    <col min="13832" max="13832" width="9" style="67" customWidth="1"/>
    <col min="13833" max="13833" width="8.7109375" style="67" customWidth="1"/>
    <col min="13834" max="13834" width="6.5703125" style="67" customWidth="1"/>
    <col min="13835" max="13835" width="8.140625" style="67" customWidth="1"/>
    <col min="13836" max="13836" width="7.5703125" style="67" customWidth="1"/>
    <col min="13837" max="13837" width="7" style="67" customWidth="1"/>
    <col min="13838" max="13839" width="8.7109375" style="67" customWidth="1"/>
    <col min="13840" max="13840" width="7.28515625" style="67" customWidth="1"/>
    <col min="13841" max="13841" width="8.140625" style="67" customWidth="1"/>
    <col min="13842" max="13842" width="8.7109375" style="67" customWidth="1"/>
    <col min="13843" max="13843" width="6.42578125" style="67" customWidth="1"/>
    <col min="13844" max="13845" width="9.28515625" style="67" customWidth="1"/>
    <col min="13846" max="13846" width="6.42578125" style="67" customWidth="1"/>
    <col min="13847" max="13848" width="9.5703125" style="67" customWidth="1"/>
    <col min="13849" max="13849" width="6.42578125" style="67" customWidth="1"/>
    <col min="13850" max="13851" width="9.5703125" style="67" customWidth="1"/>
    <col min="13852" max="13852" width="6.7109375" style="67" customWidth="1"/>
    <col min="13853" max="13855" width="9.140625" style="67"/>
    <col min="13856" max="13856" width="10.85546875" style="67" bestFit="1" customWidth="1"/>
    <col min="13857" max="14077" width="9.140625" style="67"/>
    <col min="14078" max="14078" width="18.7109375" style="67" customWidth="1"/>
    <col min="14079" max="14080" width="9.42578125" style="67" customWidth="1"/>
    <col min="14081" max="14081" width="7.7109375" style="67" customWidth="1"/>
    <col min="14082" max="14082" width="9.28515625" style="67" customWidth="1"/>
    <col min="14083" max="14083" width="9.85546875" style="67" customWidth="1"/>
    <col min="14084" max="14084" width="7.140625" style="67" customWidth="1"/>
    <col min="14085" max="14085" width="8.5703125" style="67" customWidth="1"/>
    <col min="14086" max="14086" width="8.85546875" style="67" customWidth="1"/>
    <col min="14087" max="14087" width="7.140625" style="67" customWidth="1"/>
    <col min="14088" max="14088" width="9" style="67" customWidth="1"/>
    <col min="14089" max="14089" width="8.7109375" style="67" customWidth="1"/>
    <col min="14090" max="14090" width="6.5703125" style="67" customWidth="1"/>
    <col min="14091" max="14091" width="8.140625" style="67" customWidth="1"/>
    <col min="14092" max="14092" width="7.5703125" style="67" customWidth="1"/>
    <col min="14093" max="14093" width="7" style="67" customWidth="1"/>
    <col min="14094" max="14095" width="8.7109375" style="67" customWidth="1"/>
    <col min="14096" max="14096" width="7.28515625" style="67" customWidth="1"/>
    <col min="14097" max="14097" width="8.140625" style="67" customWidth="1"/>
    <col min="14098" max="14098" width="8.7109375" style="67" customWidth="1"/>
    <col min="14099" max="14099" width="6.42578125" style="67" customWidth="1"/>
    <col min="14100" max="14101" width="9.28515625" style="67" customWidth="1"/>
    <col min="14102" max="14102" width="6.42578125" style="67" customWidth="1"/>
    <col min="14103" max="14104" width="9.5703125" style="67" customWidth="1"/>
    <col min="14105" max="14105" width="6.42578125" style="67" customWidth="1"/>
    <col min="14106" max="14107" width="9.5703125" style="67" customWidth="1"/>
    <col min="14108" max="14108" width="6.7109375" style="67" customWidth="1"/>
    <col min="14109" max="14111" width="9.140625" style="67"/>
    <col min="14112" max="14112" width="10.85546875" style="67" bestFit="1" customWidth="1"/>
    <col min="14113" max="14333" width="9.140625" style="67"/>
    <col min="14334" max="14334" width="18.7109375" style="67" customWidth="1"/>
    <col min="14335" max="14336" width="9.42578125" style="67" customWidth="1"/>
    <col min="14337" max="14337" width="7.7109375" style="67" customWidth="1"/>
    <col min="14338" max="14338" width="9.28515625" style="67" customWidth="1"/>
    <col min="14339" max="14339" width="9.85546875" style="67" customWidth="1"/>
    <col min="14340" max="14340" width="7.140625" style="67" customWidth="1"/>
    <col min="14341" max="14341" width="8.5703125" style="67" customWidth="1"/>
    <col min="14342" max="14342" width="8.85546875" style="67" customWidth="1"/>
    <col min="14343" max="14343" width="7.140625" style="67" customWidth="1"/>
    <col min="14344" max="14344" width="9" style="67" customWidth="1"/>
    <col min="14345" max="14345" width="8.7109375" style="67" customWidth="1"/>
    <col min="14346" max="14346" width="6.5703125" style="67" customWidth="1"/>
    <col min="14347" max="14347" width="8.140625" style="67" customWidth="1"/>
    <col min="14348" max="14348" width="7.5703125" style="67" customWidth="1"/>
    <col min="14349" max="14349" width="7" style="67" customWidth="1"/>
    <col min="14350" max="14351" width="8.7109375" style="67" customWidth="1"/>
    <col min="14352" max="14352" width="7.28515625" style="67" customWidth="1"/>
    <col min="14353" max="14353" width="8.140625" style="67" customWidth="1"/>
    <col min="14354" max="14354" width="8.7109375" style="67" customWidth="1"/>
    <col min="14355" max="14355" width="6.42578125" style="67" customWidth="1"/>
    <col min="14356" max="14357" width="9.28515625" style="67" customWidth="1"/>
    <col min="14358" max="14358" width="6.42578125" style="67" customWidth="1"/>
    <col min="14359" max="14360" width="9.5703125" style="67" customWidth="1"/>
    <col min="14361" max="14361" width="6.42578125" style="67" customWidth="1"/>
    <col min="14362" max="14363" width="9.5703125" style="67" customWidth="1"/>
    <col min="14364" max="14364" width="6.7109375" style="67" customWidth="1"/>
    <col min="14365" max="14367" width="9.140625" style="67"/>
    <col min="14368" max="14368" width="10.85546875" style="67" bestFit="1" customWidth="1"/>
    <col min="14369" max="14589" width="9.140625" style="67"/>
    <col min="14590" max="14590" width="18.7109375" style="67" customWidth="1"/>
    <col min="14591" max="14592" width="9.42578125" style="67" customWidth="1"/>
    <col min="14593" max="14593" width="7.7109375" style="67" customWidth="1"/>
    <col min="14594" max="14594" width="9.28515625" style="67" customWidth="1"/>
    <col min="14595" max="14595" width="9.85546875" style="67" customWidth="1"/>
    <col min="14596" max="14596" width="7.140625" style="67" customWidth="1"/>
    <col min="14597" max="14597" width="8.5703125" style="67" customWidth="1"/>
    <col min="14598" max="14598" width="8.85546875" style="67" customWidth="1"/>
    <col min="14599" max="14599" width="7.140625" style="67" customWidth="1"/>
    <col min="14600" max="14600" width="9" style="67" customWidth="1"/>
    <col min="14601" max="14601" width="8.7109375" style="67" customWidth="1"/>
    <col min="14602" max="14602" width="6.5703125" style="67" customWidth="1"/>
    <col min="14603" max="14603" width="8.140625" style="67" customWidth="1"/>
    <col min="14604" max="14604" width="7.5703125" style="67" customWidth="1"/>
    <col min="14605" max="14605" width="7" style="67" customWidth="1"/>
    <col min="14606" max="14607" width="8.7109375" style="67" customWidth="1"/>
    <col min="14608" max="14608" width="7.28515625" style="67" customWidth="1"/>
    <col min="14609" max="14609" width="8.140625" style="67" customWidth="1"/>
    <col min="14610" max="14610" width="8.7109375" style="67" customWidth="1"/>
    <col min="14611" max="14611" width="6.42578125" style="67" customWidth="1"/>
    <col min="14612" max="14613" width="9.28515625" style="67" customWidth="1"/>
    <col min="14614" max="14614" width="6.42578125" style="67" customWidth="1"/>
    <col min="14615" max="14616" width="9.5703125" style="67" customWidth="1"/>
    <col min="14617" max="14617" width="6.42578125" style="67" customWidth="1"/>
    <col min="14618" max="14619" width="9.5703125" style="67" customWidth="1"/>
    <col min="14620" max="14620" width="6.7109375" style="67" customWidth="1"/>
    <col min="14621" max="14623" width="9.140625" style="67"/>
    <col min="14624" max="14624" width="10.85546875" style="67" bestFit="1" customWidth="1"/>
    <col min="14625" max="14845" width="9.140625" style="67"/>
    <col min="14846" max="14846" width="18.7109375" style="67" customWidth="1"/>
    <col min="14847" max="14848" width="9.42578125" style="67" customWidth="1"/>
    <col min="14849" max="14849" width="7.7109375" style="67" customWidth="1"/>
    <col min="14850" max="14850" width="9.28515625" style="67" customWidth="1"/>
    <col min="14851" max="14851" width="9.85546875" style="67" customWidth="1"/>
    <col min="14852" max="14852" width="7.140625" style="67" customWidth="1"/>
    <col min="14853" max="14853" width="8.5703125" style="67" customWidth="1"/>
    <col min="14854" max="14854" width="8.85546875" style="67" customWidth="1"/>
    <col min="14855" max="14855" width="7.140625" style="67" customWidth="1"/>
    <col min="14856" max="14856" width="9" style="67" customWidth="1"/>
    <col min="14857" max="14857" width="8.7109375" style="67" customWidth="1"/>
    <col min="14858" max="14858" width="6.5703125" style="67" customWidth="1"/>
    <col min="14859" max="14859" width="8.140625" style="67" customWidth="1"/>
    <col min="14860" max="14860" width="7.5703125" style="67" customWidth="1"/>
    <col min="14861" max="14861" width="7" style="67" customWidth="1"/>
    <col min="14862" max="14863" width="8.7109375" style="67" customWidth="1"/>
    <col min="14864" max="14864" width="7.28515625" style="67" customWidth="1"/>
    <col min="14865" max="14865" width="8.140625" style="67" customWidth="1"/>
    <col min="14866" max="14866" width="8.7109375" style="67" customWidth="1"/>
    <col min="14867" max="14867" width="6.42578125" style="67" customWidth="1"/>
    <col min="14868" max="14869" width="9.28515625" style="67" customWidth="1"/>
    <col min="14870" max="14870" width="6.42578125" style="67" customWidth="1"/>
    <col min="14871" max="14872" width="9.5703125" style="67" customWidth="1"/>
    <col min="14873" max="14873" width="6.42578125" style="67" customWidth="1"/>
    <col min="14874" max="14875" width="9.5703125" style="67" customWidth="1"/>
    <col min="14876" max="14876" width="6.7109375" style="67" customWidth="1"/>
    <col min="14877" max="14879" width="9.140625" style="67"/>
    <col min="14880" max="14880" width="10.85546875" style="67" bestFit="1" customWidth="1"/>
    <col min="14881" max="15101" width="9.140625" style="67"/>
    <col min="15102" max="15102" width="18.7109375" style="67" customWidth="1"/>
    <col min="15103" max="15104" width="9.42578125" style="67" customWidth="1"/>
    <col min="15105" max="15105" width="7.7109375" style="67" customWidth="1"/>
    <col min="15106" max="15106" width="9.28515625" style="67" customWidth="1"/>
    <col min="15107" max="15107" width="9.85546875" style="67" customWidth="1"/>
    <col min="15108" max="15108" width="7.140625" style="67" customWidth="1"/>
    <col min="15109" max="15109" width="8.5703125" style="67" customWidth="1"/>
    <col min="15110" max="15110" width="8.85546875" style="67" customWidth="1"/>
    <col min="15111" max="15111" width="7.140625" style="67" customWidth="1"/>
    <col min="15112" max="15112" width="9" style="67" customWidth="1"/>
    <col min="15113" max="15113" width="8.7109375" style="67" customWidth="1"/>
    <col min="15114" max="15114" width="6.5703125" style="67" customWidth="1"/>
    <col min="15115" max="15115" width="8.140625" style="67" customWidth="1"/>
    <col min="15116" max="15116" width="7.5703125" style="67" customWidth="1"/>
    <col min="15117" max="15117" width="7" style="67" customWidth="1"/>
    <col min="15118" max="15119" width="8.7109375" style="67" customWidth="1"/>
    <col min="15120" max="15120" width="7.28515625" style="67" customWidth="1"/>
    <col min="15121" max="15121" width="8.140625" style="67" customWidth="1"/>
    <col min="15122" max="15122" width="8.7109375" style="67" customWidth="1"/>
    <col min="15123" max="15123" width="6.42578125" style="67" customWidth="1"/>
    <col min="15124" max="15125" width="9.28515625" style="67" customWidth="1"/>
    <col min="15126" max="15126" width="6.42578125" style="67" customWidth="1"/>
    <col min="15127" max="15128" width="9.5703125" style="67" customWidth="1"/>
    <col min="15129" max="15129" width="6.42578125" style="67" customWidth="1"/>
    <col min="15130" max="15131" width="9.5703125" style="67" customWidth="1"/>
    <col min="15132" max="15132" width="6.7109375" style="67" customWidth="1"/>
    <col min="15133" max="15135" width="9.140625" style="67"/>
    <col min="15136" max="15136" width="10.85546875" style="67" bestFit="1" customWidth="1"/>
    <col min="15137" max="15357" width="9.140625" style="67"/>
    <col min="15358" max="15358" width="18.7109375" style="67" customWidth="1"/>
    <col min="15359" max="15360" width="9.42578125" style="67" customWidth="1"/>
    <col min="15361" max="15361" width="7.7109375" style="67" customWidth="1"/>
    <col min="15362" max="15362" width="9.28515625" style="67" customWidth="1"/>
    <col min="15363" max="15363" width="9.85546875" style="67" customWidth="1"/>
    <col min="15364" max="15364" width="7.140625" style="67" customWidth="1"/>
    <col min="15365" max="15365" width="8.5703125" style="67" customWidth="1"/>
    <col min="15366" max="15366" width="8.85546875" style="67" customWidth="1"/>
    <col min="15367" max="15367" width="7.140625" style="67" customWidth="1"/>
    <col min="15368" max="15368" width="9" style="67" customWidth="1"/>
    <col min="15369" max="15369" width="8.7109375" style="67" customWidth="1"/>
    <col min="15370" max="15370" width="6.5703125" style="67" customWidth="1"/>
    <col min="15371" max="15371" width="8.140625" style="67" customWidth="1"/>
    <col min="15372" max="15372" width="7.5703125" style="67" customWidth="1"/>
    <col min="15373" max="15373" width="7" style="67" customWidth="1"/>
    <col min="15374" max="15375" width="8.7109375" style="67" customWidth="1"/>
    <col min="15376" max="15376" width="7.28515625" style="67" customWidth="1"/>
    <col min="15377" max="15377" width="8.140625" style="67" customWidth="1"/>
    <col min="15378" max="15378" width="8.7109375" style="67" customWidth="1"/>
    <col min="15379" max="15379" width="6.42578125" style="67" customWidth="1"/>
    <col min="15380" max="15381" width="9.28515625" style="67" customWidth="1"/>
    <col min="15382" max="15382" width="6.42578125" style="67" customWidth="1"/>
    <col min="15383" max="15384" width="9.5703125" style="67" customWidth="1"/>
    <col min="15385" max="15385" width="6.42578125" style="67" customWidth="1"/>
    <col min="15386" max="15387" width="9.5703125" style="67" customWidth="1"/>
    <col min="15388" max="15388" width="6.7109375" style="67" customWidth="1"/>
    <col min="15389" max="15391" width="9.140625" style="67"/>
    <col min="15392" max="15392" width="10.85546875" style="67" bestFit="1" customWidth="1"/>
    <col min="15393" max="15613" width="9.140625" style="67"/>
    <col min="15614" max="15614" width="18.7109375" style="67" customWidth="1"/>
    <col min="15615" max="15616" width="9.42578125" style="67" customWidth="1"/>
    <col min="15617" max="15617" width="7.7109375" style="67" customWidth="1"/>
    <col min="15618" max="15618" width="9.28515625" style="67" customWidth="1"/>
    <col min="15619" max="15619" width="9.85546875" style="67" customWidth="1"/>
    <col min="15620" max="15620" width="7.140625" style="67" customWidth="1"/>
    <col min="15621" max="15621" width="8.5703125" style="67" customWidth="1"/>
    <col min="15622" max="15622" width="8.85546875" style="67" customWidth="1"/>
    <col min="15623" max="15623" width="7.140625" style="67" customWidth="1"/>
    <col min="15624" max="15624" width="9" style="67" customWidth="1"/>
    <col min="15625" max="15625" width="8.7109375" style="67" customWidth="1"/>
    <col min="15626" max="15626" width="6.5703125" style="67" customWidth="1"/>
    <col min="15627" max="15627" width="8.140625" style="67" customWidth="1"/>
    <col min="15628" max="15628" width="7.5703125" style="67" customWidth="1"/>
    <col min="15629" max="15629" width="7" style="67" customWidth="1"/>
    <col min="15630" max="15631" width="8.7109375" style="67" customWidth="1"/>
    <col min="15632" max="15632" width="7.28515625" style="67" customWidth="1"/>
    <col min="15633" max="15633" width="8.140625" style="67" customWidth="1"/>
    <col min="15634" max="15634" width="8.7109375" style="67" customWidth="1"/>
    <col min="15635" max="15635" width="6.42578125" style="67" customWidth="1"/>
    <col min="15636" max="15637" width="9.28515625" style="67" customWidth="1"/>
    <col min="15638" max="15638" width="6.42578125" style="67" customWidth="1"/>
    <col min="15639" max="15640" width="9.5703125" style="67" customWidth="1"/>
    <col min="15641" max="15641" width="6.42578125" style="67" customWidth="1"/>
    <col min="15642" max="15643" width="9.5703125" style="67" customWidth="1"/>
    <col min="15644" max="15644" width="6.7109375" style="67" customWidth="1"/>
    <col min="15645" max="15647" width="9.140625" style="67"/>
    <col min="15648" max="15648" width="10.85546875" style="67" bestFit="1" customWidth="1"/>
    <col min="15649" max="15869" width="9.140625" style="67"/>
    <col min="15870" max="15870" width="18.7109375" style="67" customWidth="1"/>
    <col min="15871" max="15872" width="9.42578125" style="67" customWidth="1"/>
    <col min="15873" max="15873" width="7.7109375" style="67" customWidth="1"/>
    <col min="15874" max="15874" width="9.28515625" style="67" customWidth="1"/>
    <col min="15875" max="15875" width="9.85546875" style="67" customWidth="1"/>
    <col min="15876" max="15876" width="7.140625" style="67" customWidth="1"/>
    <col min="15877" max="15877" width="8.5703125" style="67" customWidth="1"/>
    <col min="15878" max="15878" width="8.85546875" style="67" customWidth="1"/>
    <col min="15879" max="15879" width="7.140625" style="67" customWidth="1"/>
    <col min="15880" max="15880" width="9" style="67" customWidth="1"/>
    <col min="15881" max="15881" width="8.7109375" style="67" customWidth="1"/>
    <col min="15882" max="15882" width="6.5703125" style="67" customWidth="1"/>
    <col min="15883" max="15883" width="8.140625" style="67" customWidth="1"/>
    <col min="15884" max="15884" width="7.5703125" style="67" customWidth="1"/>
    <col min="15885" max="15885" width="7" style="67" customWidth="1"/>
    <col min="15886" max="15887" width="8.7109375" style="67" customWidth="1"/>
    <col min="15888" max="15888" width="7.28515625" style="67" customWidth="1"/>
    <col min="15889" max="15889" width="8.140625" style="67" customWidth="1"/>
    <col min="15890" max="15890" width="8.7109375" style="67" customWidth="1"/>
    <col min="15891" max="15891" width="6.42578125" style="67" customWidth="1"/>
    <col min="15892" max="15893" width="9.28515625" style="67" customWidth="1"/>
    <col min="15894" max="15894" width="6.42578125" style="67" customWidth="1"/>
    <col min="15895" max="15896" width="9.5703125" style="67" customWidth="1"/>
    <col min="15897" max="15897" width="6.42578125" style="67" customWidth="1"/>
    <col min="15898" max="15899" width="9.5703125" style="67" customWidth="1"/>
    <col min="15900" max="15900" width="6.7109375" style="67" customWidth="1"/>
    <col min="15901" max="15903" width="9.140625" style="67"/>
    <col min="15904" max="15904" width="10.85546875" style="67" bestFit="1" customWidth="1"/>
    <col min="15905" max="16125" width="9.140625" style="67"/>
    <col min="16126" max="16126" width="18.7109375" style="67" customWidth="1"/>
    <col min="16127" max="16128" width="9.42578125" style="67" customWidth="1"/>
    <col min="16129" max="16129" width="7.7109375" style="67" customWidth="1"/>
    <col min="16130" max="16130" width="9.28515625" style="67" customWidth="1"/>
    <col min="16131" max="16131" width="9.85546875" style="67" customWidth="1"/>
    <col min="16132" max="16132" width="7.140625" style="67" customWidth="1"/>
    <col min="16133" max="16133" width="8.5703125" style="67" customWidth="1"/>
    <col min="16134" max="16134" width="8.85546875" style="67" customWidth="1"/>
    <col min="16135" max="16135" width="7.140625" style="67" customWidth="1"/>
    <col min="16136" max="16136" width="9" style="67" customWidth="1"/>
    <col min="16137" max="16137" width="8.7109375" style="67" customWidth="1"/>
    <col min="16138" max="16138" width="6.5703125" style="67" customWidth="1"/>
    <col min="16139" max="16139" width="8.140625" style="67" customWidth="1"/>
    <col min="16140" max="16140" width="7.5703125" style="67" customWidth="1"/>
    <col min="16141" max="16141" width="7" style="67" customWidth="1"/>
    <col min="16142" max="16143" width="8.7109375" style="67" customWidth="1"/>
    <col min="16144" max="16144" width="7.28515625" style="67" customWidth="1"/>
    <col min="16145" max="16145" width="8.140625" style="67" customWidth="1"/>
    <col min="16146" max="16146" width="8.7109375" style="67" customWidth="1"/>
    <col min="16147" max="16147" width="6.42578125" style="67" customWidth="1"/>
    <col min="16148" max="16149" width="9.28515625" style="67" customWidth="1"/>
    <col min="16150" max="16150" width="6.42578125" style="67" customWidth="1"/>
    <col min="16151" max="16152" width="9.5703125" style="67" customWidth="1"/>
    <col min="16153" max="16153" width="6.42578125" style="67" customWidth="1"/>
    <col min="16154" max="16155" width="9.5703125" style="67" customWidth="1"/>
    <col min="16156" max="16156" width="6.7109375" style="67" customWidth="1"/>
    <col min="16157" max="16159" width="9.140625" style="67"/>
    <col min="16160" max="16160" width="10.85546875" style="67" bestFit="1" customWidth="1"/>
    <col min="16161" max="16384" width="9.140625" style="67"/>
  </cols>
  <sheetData>
    <row r="1" spans="1:32" s="61" customFormat="1" ht="65.25" customHeight="1">
      <c r="A1" s="107"/>
      <c r="B1" s="274" t="s">
        <v>101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57"/>
      <c r="O1" s="57"/>
      <c r="P1" s="57"/>
      <c r="Q1" s="58"/>
      <c r="R1" s="58"/>
      <c r="S1" s="59"/>
      <c r="T1" s="58"/>
      <c r="U1" s="58"/>
      <c r="V1" s="59"/>
      <c r="W1" s="58"/>
      <c r="X1" s="58"/>
      <c r="Y1" s="60"/>
      <c r="AA1" s="62"/>
      <c r="AB1" s="119" t="s">
        <v>33</v>
      </c>
    </row>
    <row r="2" spans="1:32" s="61" customFormat="1" ht="13.5" customHeight="1" thickBot="1">
      <c r="A2" s="107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62" t="s">
        <v>16</v>
      </c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2" t="s">
        <v>16</v>
      </c>
      <c r="AB2" s="62"/>
    </row>
    <row r="3" spans="1:32" s="61" customFormat="1" ht="25.5" customHeight="1">
      <c r="A3" s="275"/>
      <c r="B3" s="278" t="s">
        <v>38</v>
      </c>
      <c r="C3" s="279"/>
      <c r="D3" s="280"/>
      <c r="E3" s="287" t="s">
        <v>18</v>
      </c>
      <c r="F3" s="287"/>
      <c r="G3" s="287"/>
      <c r="H3" s="290" t="s">
        <v>30</v>
      </c>
      <c r="I3" s="291"/>
      <c r="J3" s="292"/>
      <c r="K3" s="287" t="s">
        <v>25</v>
      </c>
      <c r="L3" s="287"/>
      <c r="M3" s="287"/>
      <c r="N3" s="296" t="s">
        <v>19</v>
      </c>
      <c r="O3" s="287"/>
      <c r="P3" s="297"/>
      <c r="Q3" s="287" t="s">
        <v>20</v>
      </c>
      <c r="R3" s="287"/>
      <c r="S3" s="287"/>
      <c r="T3" s="296" t="s">
        <v>26</v>
      </c>
      <c r="U3" s="287"/>
      <c r="V3" s="297"/>
      <c r="W3" s="302" t="s">
        <v>28</v>
      </c>
      <c r="X3" s="302"/>
      <c r="Y3" s="302"/>
      <c r="Z3" s="296" t="s">
        <v>27</v>
      </c>
      <c r="AA3" s="287"/>
      <c r="AB3" s="297"/>
    </row>
    <row r="4" spans="1:32" s="63" customFormat="1" ht="25.5" customHeight="1">
      <c r="A4" s="276"/>
      <c r="B4" s="281"/>
      <c r="C4" s="282"/>
      <c r="D4" s="283"/>
      <c r="E4" s="288"/>
      <c r="F4" s="288"/>
      <c r="G4" s="288"/>
      <c r="H4" s="293"/>
      <c r="I4" s="294"/>
      <c r="J4" s="295"/>
      <c r="K4" s="288"/>
      <c r="L4" s="288"/>
      <c r="M4" s="288"/>
      <c r="N4" s="298"/>
      <c r="O4" s="288"/>
      <c r="P4" s="299"/>
      <c r="Q4" s="288"/>
      <c r="R4" s="288"/>
      <c r="S4" s="288"/>
      <c r="T4" s="298"/>
      <c r="U4" s="288"/>
      <c r="V4" s="299"/>
      <c r="W4" s="303"/>
      <c r="X4" s="303"/>
      <c r="Y4" s="303"/>
      <c r="Z4" s="298"/>
      <c r="AA4" s="288"/>
      <c r="AB4" s="299"/>
    </row>
    <row r="5" spans="1:32" s="63" customFormat="1" ht="25.5" customHeight="1">
      <c r="A5" s="276"/>
      <c r="B5" s="284"/>
      <c r="C5" s="285"/>
      <c r="D5" s="286"/>
      <c r="E5" s="289"/>
      <c r="F5" s="289"/>
      <c r="G5" s="289"/>
      <c r="H5" s="293"/>
      <c r="I5" s="294"/>
      <c r="J5" s="295"/>
      <c r="K5" s="289"/>
      <c r="L5" s="289"/>
      <c r="M5" s="289"/>
      <c r="N5" s="300"/>
      <c r="O5" s="289"/>
      <c r="P5" s="301"/>
      <c r="Q5" s="289"/>
      <c r="R5" s="289"/>
      <c r="S5" s="289"/>
      <c r="T5" s="300"/>
      <c r="U5" s="289"/>
      <c r="V5" s="301"/>
      <c r="W5" s="304"/>
      <c r="X5" s="304"/>
      <c r="Y5" s="304"/>
      <c r="Z5" s="300"/>
      <c r="AA5" s="289"/>
      <c r="AB5" s="301"/>
    </row>
    <row r="6" spans="1:32" s="63" customFormat="1" ht="21.6" customHeight="1">
      <c r="A6" s="277"/>
      <c r="B6" s="141">
        <v>2020</v>
      </c>
      <c r="C6" s="64">
        <v>2021</v>
      </c>
      <c r="D6" s="142" t="s">
        <v>3</v>
      </c>
      <c r="E6" s="143">
        <v>2020</v>
      </c>
      <c r="F6" s="64">
        <v>2021</v>
      </c>
      <c r="G6" s="144" t="s">
        <v>3</v>
      </c>
      <c r="H6" s="141">
        <v>2020</v>
      </c>
      <c r="I6" s="64">
        <v>2021</v>
      </c>
      <c r="J6" s="142" t="s">
        <v>3</v>
      </c>
      <c r="K6" s="143">
        <v>2020</v>
      </c>
      <c r="L6" s="64">
        <v>2021</v>
      </c>
      <c r="M6" s="144" t="s">
        <v>3</v>
      </c>
      <c r="N6" s="141">
        <v>2020</v>
      </c>
      <c r="O6" s="64">
        <v>2021</v>
      </c>
      <c r="P6" s="142" t="s">
        <v>3</v>
      </c>
      <c r="Q6" s="143">
        <v>2020</v>
      </c>
      <c r="R6" s="64">
        <v>2021</v>
      </c>
      <c r="S6" s="144" t="s">
        <v>3</v>
      </c>
      <c r="T6" s="141">
        <v>2020</v>
      </c>
      <c r="U6" s="64">
        <v>2021</v>
      </c>
      <c r="V6" s="142" t="s">
        <v>3</v>
      </c>
      <c r="W6" s="143">
        <v>2020</v>
      </c>
      <c r="X6" s="64">
        <v>2021</v>
      </c>
      <c r="Y6" s="144" t="s">
        <v>3</v>
      </c>
      <c r="Z6" s="141">
        <v>2020</v>
      </c>
      <c r="AA6" s="64">
        <v>2021</v>
      </c>
      <c r="AB6" s="142" t="s">
        <v>3</v>
      </c>
    </row>
    <row r="7" spans="1:32" s="151" customFormat="1" ht="12" thickBot="1">
      <c r="A7" s="145" t="s">
        <v>9</v>
      </c>
      <c r="B7" s="146">
        <v>1</v>
      </c>
      <c r="C7" s="147">
        <v>2</v>
      </c>
      <c r="D7" s="148">
        <v>3</v>
      </c>
      <c r="E7" s="149">
        <v>4</v>
      </c>
      <c r="F7" s="147">
        <v>5</v>
      </c>
      <c r="G7" s="150">
        <v>6</v>
      </c>
      <c r="H7" s="146">
        <v>7</v>
      </c>
      <c r="I7" s="147">
        <v>8</v>
      </c>
      <c r="J7" s="148">
        <v>9</v>
      </c>
      <c r="K7" s="149">
        <v>10</v>
      </c>
      <c r="L7" s="147">
        <v>11</v>
      </c>
      <c r="M7" s="150">
        <v>12</v>
      </c>
      <c r="N7" s="146">
        <v>13</v>
      </c>
      <c r="O7" s="147">
        <v>14</v>
      </c>
      <c r="P7" s="148">
        <v>15</v>
      </c>
      <c r="Q7" s="149">
        <v>16</v>
      </c>
      <c r="R7" s="147">
        <v>17</v>
      </c>
      <c r="S7" s="150">
        <v>18</v>
      </c>
      <c r="T7" s="146">
        <v>19</v>
      </c>
      <c r="U7" s="147">
        <v>20</v>
      </c>
      <c r="V7" s="148">
        <v>21</v>
      </c>
      <c r="W7" s="149">
        <v>22</v>
      </c>
      <c r="X7" s="147">
        <v>23</v>
      </c>
      <c r="Y7" s="150">
        <v>24</v>
      </c>
      <c r="Z7" s="146">
        <v>25</v>
      </c>
      <c r="AA7" s="147">
        <v>26</v>
      </c>
      <c r="AB7" s="148">
        <v>27</v>
      </c>
    </row>
    <row r="8" spans="1:32" s="90" customFormat="1" ht="28.5" customHeight="1" thickBot="1">
      <c r="A8" s="152" t="s">
        <v>102</v>
      </c>
      <c r="B8" s="153">
        <f>SUM(B9:B29)</f>
        <v>454</v>
      </c>
      <c r="C8" s="153">
        <f>SUM(C9:C29)</f>
        <v>605</v>
      </c>
      <c r="D8" s="154">
        <f>C8/B8*100</f>
        <v>133.25991189427313</v>
      </c>
      <c r="E8" s="153">
        <f>SUM(E9:E29)</f>
        <v>353</v>
      </c>
      <c r="F8" s="153">
        <f>SUM(F9:F29)</f>
        <v>491</v>
      </c>
      <c r="G8" s="154">
        <f>F8/E8*100</f>
        <v>139.09348441926346</v>
      </c>
      <c r="H8" s="153">
        <f>SUM(H9:H29)</f>
        <v>60</v>
      </c>
      <c r="I8" s="153">
        <f>SUM(I9:I29)</f>
        <v>93</v>
      </c>
      <c r="J8" s="154">
        <f>I8/H8*100</f>
        <v>155</v>
      </c>
      <c r="K8" s="153">
        <f>SUM(K9:K29)</f>
        <v>23</v>
      </c>
      <c r="L8" s="153">
        <f>SUM(L9:L29)</f>
        <v>10</v>
      </c>
      <c r="M8" s="154">
        <f>L8/K8*100</f>
        <v>43.478260869565219</v>
      </c>
      <c r="N8" s="155">
        <f>SUM(N9:N29)</f>
        <v>26</v>
      </c>
      <c r="O8" s="153">
        <f>SUM(O9:O29)</f>
        <v>10</v>
      </c>
      <c r="P8" s="154">
        <f>O8/N8*100</f>
        <v>38.461538461538467</v>
      </c>
      <c r="Q8" s="153">
        <f>SUM(Q9:Q29)</f>
        <v>299</v>
      </c>
      <c r="R8" s="153">
        <f>SUM(R9:R29)</f>
        <v>416</v>
      </c>
      <c r="S8" s="154">
        <f>R8/Q8*100</f>
        <v>139.13043478260869</v>
      </c>
      <c r="T8" s="155">
        <f>SUM(T9:T29)</f>
        <v>329</v>
      </c>
      <c r="U8" s="153">
        <f>SUM(U9:U29)</f>
        <v>371</v>
      </c>
      <c r="V8" s="154">
        <f>U8/T8*100</f>
        <v>112.7659574468085</v>
      </c>
      <c r="W8" s="153">
        <f>SUM(W9:W29)</f>
        <v>248</v>
      </c>
      <c r="X8" s="153">
        <f>SUM(X9:X29)</f>
        <v>260</v>
      </c>
      <c r="Y8" s="154">
        <f>X8/W8*100</f>
        <v>104.83870967741935</v>
      </c>
      <c r="Z8" s="155">
        <f>SUM(Z9:Z29)</f>
        <v>230</v>
      </c>
      <c r="AA8" s="153">
        <f>SUM(AA9:AA29)</f>
        <v>242</v>
      </c>
      <c r="AB8" s="154">
        <f>AA8/Z8*100</f>
        <v>105.21739130434781</v>
      </c>
      <c r="AC8" s="98"/>
      <c r="AD8" s="98"/>
      <c r="AE8" s="98"/>
      <c r="AF8" s="98"/>
    </row>
    <row r="9" spans="1:32" ht="16.5" customHeight="1">
      <c r="A9" s="156" t="s">
        <v>53</v>
      </c>
      <c r="B9" s="157">
        <v>3</v>
      </c>
      <c r="C9" s="158">
        <v>7</v>
      </c>
      <c r="D9" s="159">
        <f t="shared" ref="D9:D29" si="0">C9/B9*100</f>
        <v>233.33333333333334</v>
      </c>
      <c r="E9" s="157">
        <v>2</v>
      </c>
      <c r="F9" s="158">
        <v>6</v>
      </c>
      <c r="G9" s="159">
        <f t="shared" ref="G9:G29" si="1">F9/E9*100</f>
        <v>300</v>
      </c>
      <c r="H9" s="157">
        <v>0</v>
      </c>
      <c r="I9" s="158">
        <v>0</v>
      </c>
      <c r="J9" s="159"/>
      <c r="K9" s="157">
        <v>0</v>
      </c>
      <c r="L9" s="158">
        <v>0</v>
      </c>
      <c r="M9" s="159"/>
      <c r="N9" s="157">
        <v>0</v>
      </c>
      <c r="O9" s="158">
        <v>0</v>
      </c>
      <c r="P9" s="159"/>
      <c r="Q9" s="157">
        <v>2</v>
      </c>
      <c r="R9" s="158">
        <v>6</v>
      </c>
      <c r="S9" s="159">
        <f t="shared" ref="S9:S28" si="2">R9/Q9*100</f>
        <v>300</v>
      </c>
      <c r="T9" s="157">
        <v>3</v>
      </c>
      <c r="U9" s="158">
        <v>5</v>
      </c>
      <c r="V9" s="159">
        <f t="shared" ref="V9:V28" si="3">U9/T9*100</f>
        <v>166.66666666666669</v>
      </c>
      <c r="W9" s="157">
        <v>2</v>
      </c>
      <c r="X9" s="158">
        <v>4</v>
      </c>
      <c r="Y9" s="159">
        <f t="shared" ref="Y9:Y28" si="4">X9/W9*100</f>
        <v>200</v>
      </c>
      <c r="Z9" s="157">
        <v>2</v>
      </c>
      <c r="AA9" s="158">
        <v>4</v>
      </c>
      <c r="AB9" s="159">
        <f t="shared" ref="AB9:AB28" si="5">AA9/Z9*100</f>
        <v>200</v>
      </c>
      <c r="AC9" s="66"/>
    </row>
    <row r="10" spans="1:32" ht="16.5" customHeight="1">
      <c r="A10" s="156" t="s">
        <v>54</v>
      </c>
      <c r="B10" s="157">
        <v>7</v>
      </c>
      <c r="C10" s="158">
        <v>3</v>
      </c>
      <c r="D10" s="159">
        <f t="shared" si="0"/>
        <v>42.857142857142854</v>
      </c>
      <c r="E10" s="157">
        <v>5</v>
      </c>
      <c r="F10" s="158">
        <v>1</v>
      </c>
      <c r="G10" s="159">
        <f t="shared" si="1"/>
        <v>20</v>
      </c>
      <c r="H10" s="157">
        <v>3</v>
      </c>
      <c r="I10" s="158">
        <v>0</v>
      </c>
      <c r="J10" s="159">
        <f t="shared" ref="J10:J29" si="6">I10/H10*100</f>
        <v>0</v>
      </c>
      <c r="K10" s="157">
        <v>1</v>
      </c>
      <c r="L10" s="158">
        <v>0</v>
      </c>
      <c r="M10" s="159">
        <f t="shared" ref="M10:M28" si="7">L10/K10*100</f>
        <v>0</v>
      </c>
      <c r="N10" s="157">
        <v>0</v>
      </c>
      <c r="O10" s="158">
        <v>0</v>
      </c>
      <c r="P10" s="159"/>
      <c r="Q10" s="157">
        <v>4</v>
      </c>
      <c r="R10" s="158">
        <v>1</v>
      </c>
      <c r="S10" s="159">
        <f t="shared" si="2"/>
        <v>25</v>
      </c>
      <c r="T10" s="157">
        <v>3</v>
      </c>
      <c r="U10" s="158">
        <v>2</v>
      </c>
      <c r="V10" s="159">
        <f t="shared" si="3"/>
        <v>66.666666666666657</v>
      </c>
      <c r="W10" s="157">
        <v>2</v>
      </c>
      <c r="X10" s="158">
        <v>0</v>
      </c>
      <c r="Y10" s="159">
        <f t="shared" si="4"/>
        <v>0</v>
      </c>
      <c r="Z10" s="157">
        <v>1</v>
      </c>
      <c r="AA10" s="158">
        <v>0</v>
      </c>
      <c r="AB10" s="159">
        <f t="shared" si="5"/>
        <v>0</v>
      </c>
      <c r="AC10" s="66"/>
    </row>
    <row r="11" spans="1:32" ht="16.5" customHeight="1">
      <c r="A11" s="156" t="s">
        <v>55</v>
      </c>
      <c r="B11" s="157">
        <v>41</v>
      </c>
      <c r="C11" s="158">
        <v>58</v>
      </c>
      <c r="D11" s="159">
        <f t="shared" si="0"/>
        <v>141.46341463414635</v>
      </c>
      <c r="E11" s="157">
        <v>17</v>
      </c>
      <c r="F11" s="158">
        <v>35</v>
      </c>
      <c r="G11" s="159">
        <f t="shared" si="1"/>
        <v>205.88235294117646</v>
      </c>
      <c r="H11" s="157">
        <v>3</v>
      </c>
      <c r="I11" s="158">
        <v>6</v>
      </c>
      <c r="J11" s="159">
        <f t="shared" si="6"/>
        <v>200</v>
      </c>
      <c r="K11" s="157">
        <v>1</v>
      </c>
      <c r="L11" s="158">
        <v>1</v>
      </c>
      <c r="M11" s="159">
        <f t="shared" si="7"/>
        <v>100</v>
      </c>
      <c r="N11" s="157">
        <v>0</v>
      </c>
      <c r="O11" s="158">
        <v>2</v>
      </c>
      <c r="P11" s="159"/>
      <c r="Q11" s="157">
        <v>15</v>
      </c>
      <c r="R11" s="158">
        <v>29</v>
      </c>
      <c r="S11" s="159">
        <f t="shared" si="2"/>
        <v>193.33333333333334</v>
      </c>
      <c r="T11" s="157">
        <v>32</v>
      </c>
      <c r="U11" s="158">
        <v>39</v>
      </c>
      <c r="V11" s="159">
        <f t="shared" si="3"/>
        <v>121.875</v>
      </c>
      <c r="W11" s="157">
        <v>9</v>
      </c>
      <c r="X11" s="158">
        <v>16</v>
      </c>
      <c r="Y11" s="159">
        <f t="shared" si="4"/>
        <v>177.77777777777777</v>
      </c>
      <c r="Z11" s="157">
        <v>8</v>
      </c>
      <c r="AA11" s="158">
        <v>13</v>
      </c>
      <c r="AB11" s="159">
        <f t="shared" si="5"/>
        <v>162.5</v>
      </c>
      <c r="AC11" s="66"/>
    </row>
    <row r="12" spans="1:32" ht="16.5" customHeight="1">
      <c r="A12" s="156" t="s">
        <v>56</v>
      </c>
      <c r="B12" s="157">
        <v>9</v>
      </c>
      <c r="C12" s="158">
        <v>16</v>
      </c>
      <c r="D12" s="159">
        <f t="shared" si="0"/>
        <v>177.77777777777777</v>
      </c>
      <c r="E12" s="157">
        <v>4</v>
      </c>
      <c r="F12" s="158">
        <v>10</v>
      </c>
      <c r="G12" s="159">
        <f t="shared" si="1"/>
        <v>250</v>
      </c>
      <c r="H12" s="157">
        <v>0</v>
      </c>
      <c r="I12" s="158">
        <v>3</v>
      </c>
      <c r="J12" s="159"/>
      <c r="K12" s="157">
        <v>0</v>
      </c>
      <c r="L12" s="158">
        <v>0</v>
      </c>
      <c r="M12" s="159"/>
      <c r="N12" s="157">
        <v>1</v>
      </c>
      <c r="O12" s="158">
        <v>0</v>
      </c>
      <c r="P12" s="159">
        <f t="shared" ref="P12:P28" si="8">O12/N12*100</f>
        <v>0</v>
      </c>
      <c r="Q12" s="157">
        <v>4</v>
      </c>
      <c r="R12" s="158">
        <v>10</v>
      </c>
      <c r="S12" s="159">
        <f t="shared" si="2"/>
        <v>250</v>
      </c>
      <c r="T12" s="157">
        <v>9</v>
      </c>
      <c r="U12" s="158">
        <v>10</v>
      </c>
      <c r="V12" s="159">
        <f t="shared" si="3"/>
        <v>111.11111111111111</v>
      </c>
      <c r="W12" s="157">
        <v>4</v>
      </c>
      <c r="X12" s="158">
        <v>5</v>
      </c>
      <c r="Y12" s="159">
        <f t="shared" si="4"/>
        <v>125</v>
      </c>
      <c r="Z12" s="157">
        <v>4</v>
      </c>
      <c r="AA12" s="158">
        <v>5</v>
      </c>
      <c r="AB12" s="159">
        <f t="shared" si="5"/>
        <v>125</v>
      </c>
      <c r="AC12" s="66"/>
    </row>
    <row r="13" spans="1:32" ht="16.5" customHeight="1">
      <c r="A13" s="156" t="s">
        <v>57</v>
      </c>
      <c r="B13" s="157">
        <v>32</v>
      </c>
      <c r="C13" s="158">
        <v>47</v>
      </c>
      <c r="D13" s="159">
        <f t="shared" si="0"/>
        <v>146.875</v>
      </c>
      <c r="E13" s="157">
        <v>22</v>
      </c>
      <c r="F13" s="158">
        <v>34</v>
      </c>
      <c r="G13" s="159">
        <f t="shared" si="1"/>
        <v>154.54545454545453</v>
      </c>
      <c r="H13" s="157">
        <v>6</v>
      </c>
      <c r="I13" s="158">
        <v>12</v>
      </c>
      <c r="J13" s="159">
        <f t="shared" si="6"/>
        <v>200</v>
      </c>
      <c r="K13" s="157">
        <v>3</v>
      </c>
      <c r="L13" s="158">
        <v>1</v>
      </c>
      <c r="M13" s="159">
        <f t="shared" si="7"/>
        <v>33.333333333333329</v>
      </c>
      <c r="N13" s="157">
        <v>1</v>
      </c>
      <c r="O13" s="158">
        <v>1</v>
      </c>
      <c r="P13" s="159">
        <f t="shared" si="8"/>
        <v>100</v>
      </c>
      <c r="Q13" s="157">
        <v>20</v>
      </c>
      <c r="R13" s="158">
        <v>28</v>
      </c>
      <c r="S13" s="159">
        <f t="shared" si="2"/>
        <v>140</v>
      </c>
      <c r="T13" s="157">
        <v>25</v>
      </c>
      <c r="U13" s="158">
        <v>24</v>
      </c>
      <c r="V13" s="159">
        <f t="shared" si="3"/>
        <v>96</v>
      </c>
      <c r="W13" s="157">
        <v>15</v>
      </c>
      <c r="X13" s="158">
        <v>13</v>
      </c>
      <c r="Y13" s="159">
        <f t="shared" si="4"/>
        <v>86.666666666666671</v>
      </c>
      <c r="Z13" s="157">
        <v>15</v>
      </c>
      <c r="AA13" s="158">
        <v>13</v>
      </c>
      <c r="AB13" s="159">
        <f t="shared" si="5"/>
        <v>86.666666666666671</v>
      </c>
      <c r="AC13" s="66"/>
    </row>
    <row r="14" spans="1:32" ht="16.5" customHeight="1">
      <c r="A14" s="156" t="s">
        <v>58</v>
      </c>
      <c r="B14" s="157">
        <v>4</v>
      </c>
      <c r="C14" s="158">
        <v>5</v>
      </c>
      <c r="D14" s="159">
        <f t="shared" si="0"/>
        <v>125</v>
      </c>
      <c r="E14" s="157">
        <v>4</v>
      </c>
      <c r="F14" s="158">
        <v>5</v>
      </c>
      <c r="G14" s="159">
        <f t="shared" si="1"/>
        <v>125</v>
      </c>
      <c r="H14" s="157">
        <v>3</v>
      </c>
      <c r="I14" s="158">
        <v>2</v>
      </c>
      <c r="J14" s="159">
        <f t="shared" si="6"/>
        <v>66.666666666666657</v>
      </c>
      <c r="K14" s="157">
        <v>2</v>
      </c>
      <c r="L14" s="158">
        <v>0</v>
      </c>
      <c r="M14" s="159">
        <f t="shared" si="7"/>
        <v>0</v>
      </c>
      <c r="N14" s="157">
        <v>0</v>
      </c>
      <c r="O14" s="158">
        <v>0</v>
      </c>
      <c r="P14" s="159"/>
      <c r="Q14" s="157">
        <v>4</v>
      </c>
      <c r="R14" s="158">
        <v>5</v>
      </c>
      <c r="S14" s="159">
        <f t="shared" si="2"/>
        <v>125</v>
      </c>
      <c r="T14" s="157">
        <v>1</v>
      </c>
      <c r="U14" s="158">
        <v>2</v>
      </c>
      <c r="V14" s="159">
        <f t="shared" si="3"/>
        <v>200</v>
      </c>
      <c r="W14" s="157">
        <v>1</v>
      </c>
      <c r="X14" s="158">
        <v>2</v>
      </c>
      <c r="Y14" s="159">
        <f t="shared" si="4"/>
        <v>200</v>
      </c>
      <c r="Z14" s="157">
        <v>1</v>
      </c>
      <c r="AA14" s="158">
        <v>2</v>
      </c>
      <c r="AB14" s="159">
        <f t="shared" si="5"/>
        <v>200</v>
      </c>
      <c r="AC14" s="66"/>
    </row>
    <row r="15" spans="1:32" ht="16.5" customHeight="1">
      <c r="A15" s="156" t="s">
        <v>59</v>
      </c>
      <c r="B15" s="157">
        <v>22</v>
      </c>
      <c r="C15" s="158">
        <v>18</v>
      </c>
      <c r="D15" s="159">
        <f t="shared" si="0"/>
        <v>81.818181818181827</v>
      </c>
      <c r="E15" s="157">
        <v>22</v>
      </c>
      <c r="F15" s="158">
        <v>18</v>
      </c>
      <c r="G15" s="159">
        <f t="shared" si="1"/>
        <v>81.818181818181827</v>
      </c>
      <c r="H15" s="157">
        <v>3</v>
      </c>
      <c r="I15" s="158">
        <v>4</v>
      </c>
      <c r="J15" s="159">
        <f t="shared" si="6"/>
        <v>133.33333333333331</v>
      </c>
      <c r="K15" s="157">
        <v>2</v>
      </c>
      <c r="L15" s="158">
        <v>1</v>
      </c>
      <c r="M15" s="159">
        <f t="shared" si="7"/>
        <v>50</v>
      </c>
      <c r="N15" s="157">
        <v>2</v>
      </c>
      <c r="O15" s="158">
        <v>1</v>
      </c>
      <c r="P15" s="159">
        <f t="shared" si="8"/>
        <v>50</v>
      </c>
      <c r="Q15" s="157">
        <v>20</v>
      </c>
      <c r="R15" s="158">
        <v>16</v>
      </c>
      <c r="S15" s="159">
        <f t="shared" si="2"/>
        <v>80</v>
      </c>
      <c r="T15" s="157">
        <v>16</v>
      </c>
      <c r="U15" s="158">
        <v>7</v>
      </c>
      <c r="V15" s="159">
        <f t="shared" si="3"/>
        <v>43.75</v>
      </c>
      <c r="W15" s="157">
        <v>18</v>
      </c>
      <c r="X15" s="158">
        <v>7</v>
      </c>
      <c r="Y15" s="159">
        <f t="shared" si="4"/>
        <v>38.888888888888893</v>
      </c>
      <c r="Z15" s="157">
        <v>16</v>
      </c>
      <c r="AA15" s="158">
        <v>6</v>
      </c>
      <c r="AB15" s="159">
        <f t="shared" si="5"/>
        <v>37.5</v>
      </c>
      <c r="AC15" s="66"/>
    </row>
    <row r="16" spans="1:32" ht="16.5" customHeight="1">
      <c r="A16" s="156" t="s">
        <v>60</v>
      </c>
      <c r="B16" s="157">
        <v>26</v>
      </c>
      <c r="C16" s="158">
        <v>23</v>
      </c>
      <c r="D16" s="159">
        <f t="shared" si="0"/>
        <v>88.461538461538453</v>
      </c>
      <c r="E16" s="157">
        <v>2</v>
      </c>
      <c r="F16" s="158">
        <v>1</v>
      </c>
      <c r="G16" s="159">
        <f t="shared" si="1"/>
        <v>50</v>
      </c>
      <c r="H16" s="157">
        <v>2</v>
      </c>
      <c r="I16" s="158">
        <v>1</v>
      </c>
      <c r="J16" s="159">
        <f t="shared" si="6"/>
        <v>50</v>
      </c>
      <c r="K16" s="157">
        <v>1</v>
      </c>
      <c r="L16" s="158">
        <v>0</v>
      </c>
      <c r="M16" s="159">
        <f t="shared" si="7"/>
        <v>0</v>
      </c>
      <c r="N16" s="157">
        <v>0</v>
      </c>
      <c r="O16" s="158">
        <v>0</v>
      </c>
      <c r="P16" s="159"/>
      <c r="Q16" s="157">
        <v>1</v>
      </c>
      <c r="R16" s="158">
        <v>1</v>
      </c>
      <c r="S16" s="159">
        <f t="shared" si="2"/>
        <v>100</v>
      </c>
      <c r="T16" s="157">
        <v>24</v>
      </c>
      <c r="U16" s="158">
        <v>22</v>
      </c>
      <c r="V16" s="159">
        <f t="shared" si="3"/>
        <v>91.666666666666657</v>
      </c>
      <c r="W16" s="157">
        <v>0</v>
      </c>
      <c r="X16" s="158">
        <v>0</v>
      </c>
      <c r="Y16" s="159"/>
      <c r="Z16" s="157">
        <v>0</v>
      </c>
      <c r="AA16" s="158">
        <v>0</v>
      </c>
      <c r="AB16" s="159"/>
      <c r="AC16" s="66"/>
    </row>
    <row r="17" spans="1:29" ht="16.5" customHeight="1">
      <c r="A17" s="156" t="s">
        <v>61</v>
      </c>
      <c r="B17" s="157">
        <v>21</v>
      </c>
      <c r="C17" s="158">
        <v>26</v>
      </c>
      <c r="D17" s="159">
        <f t="shared" si="0"/>
        <v>123.80952380952381</v>
      </c>
      <c r="E17" s="157">
        <v>19</v>
      </c>
      <c r="F17" s="158">
        <v>24</v>
      </c>
      <c r="G17" s="159">
        <f t="shared" si="1"/>
        <v>126.31578947368421</v>
      </c>
      <c r="H17" s="157">
        <v>5</v>
      </c>
      <c r="I17" s="158">
        <v>8</v>
      </c>
      <c r="J17" s="159">
        <f t="shared" si="6"/>
        <v>160</v>
      </c>
      <c r="K17" s="157">
        <v>2</v>
      </c>
      <c r="L17" s="158">
        <v>1</v>
      </c>
      <c r="M17" s="159">
        <f t="shared" si="7"/>
        <v>50</v>
      </c>
      <c r="N17" s="157">
        <v>2</v>
      </c>
      <c r="O17" s="158">
        <v>6</v>
      </c>
      <c r="P17" s="159">
        <f t="shared" si="8"/>
        <v>300</v>
      </c>
      <c r="Q17" s="157">
        <v>14</v>
      </c>
      <c r="R17" s="158">
        <v>19</v>
      </c>
      <c r="S17" s="159">
        <f t="shared" si="2"/>
        <v>135.71428571428572</v>
      </c>
      <c r="T17" s="157">
        <v>14</v>
      </c>
      <c r="U17" s="158">
        <v>11</v>
      </c>
      <c r="V17" s="159">
        <f t="shared" si="3"/>
        <v>78.571428571428569</v>
      </c>
      <c r="W17" s="157">
        <v>14</v>
      </c>
      <c r="X17" s="158">
        <v>9</v>
      </c>
      <c r="Y17" s="159">
        <f t="shared" si="4"/>
        <v>64.285714285714292</v>
      </c>
      <c r="Z17" s="157">
        <v>12</v>
      </c>
      <c r="AA17" s="158">
        <v>8</v>
      </c>
      <c r="AB17" s="159">
        <f t="shared" si="5"/>
        <v>66.666666666666657</v>
      </c>
      <c r="AC17" s="66"/>
    </row>
    <row r="18" spans="1:29" ht="16.5" customHeight="1">
      <c r="A18" s="156" t="s">
        <v>103</v>
      </c>
      <c r="B18" s="157">
        <v>12</v>
      </c>
      <c r="C18" s="158">
        <v>14</v>
      </c>
      <c r="D18" s="159">
        <f t="shared" si="0"/>
        <v>116.66666666666667</v>
      </c>
      <c r="E18" s="157">
        <v>9</v>
      </c>
      <c r="F18" s="158">
        <v>11</v>
      </c>
      <c r="G18" s="159">
        <f t="shared" si="1"/>
        <v>122.22222222222223</v>
      </c>
      <c r="H18" s="157">
        <v>2</v>
      </c>
      <c r="I18" s="158">
        <v>4</v>
      </c>
      <c r="J18" s="159">
        <f t="shared" si="6"/>
        <v>200</v>
      </c>
      <c r="K18" s="157">
        <v>0</v>
      </c>
      <c r="L18" s="158">
        <v>0</v>
      </c>
      <c r="M18" s="159"/>
      <c r="N18" s="157">
        <v>0</v>
      </c>
      <c r="O18" s="158">
        <v>0</v>
      </c>
      <c r="P18" s="159"/>
      <c r="Q18" s="157">
        <v>6</v>
      </c>
      <c r="R18" s="158">
        <v>9</v>
      </c>
      <c r="S18" s="159">
        <f t="shared" si="2"/>
        <v>150</v>
      </c>
      <c r="T18" s="157">
        <v>7</v>
      </c>
      <c r="U18" s="158">
        <v>7</v>
      </c>
      <c r="V18" s="159">
        <f t="shared" si="3"/>
        <v>100</v>
      </c>
      <c r="W18" s="157">
        <v>6</v>
      </c>
      <c r="X18" s="158">
        <v>4</v>
      </c>
      <c r="Y18" s="159">
        <f t="shared" si="4"/>
        <v>66.666666666666657</v>
      </c>
      <c r="Z18" s="157">
        <v>5</v>
      </c>
      <c r="AA18" s="158">
        <v>4</v>
      </c>
      <c r="AB18" s="159">
        <f t="shared" si="5"/>
        <v>80</v>
      </c>
      <c r="AC18" s="66"/>
    </row>
    <row r="19" spans="1:29" ht="16.5" customHeight="1">
      <c r="A19" s="156" t="s">
        <v>63</v>
      </c>
      <c r="B19" s="157">
        <v>180</v>
      </c>
      <c r="C19" s="158">
        <v>265</v>
      </c>
      <c r="D19" s="159">
        <f t="shared" si="0"/>
        <v>147.22222222222223</v>
      </c>
      <c r="E19" s="157">
        <v>155</v>
      </c>
      <c r="F19" s="158">
        <v>233</v>
      </c>
      <c r="G19" s="159">
        <f t="shared" si="1"/>
        <v>150.32258064516128</v>
      </c>
      <c r="H19" s="157">
        <v>16</v>
      </c>
      <c r="I19" s="158">
        <v>34</v>
      </c>
      <c r="J19" s="159">
        <f t="shared" si="6"/>
        <v>212.5</v>
      </c>
      <c r="K19" s="157">
        <v>4</v>
      </c>
      <c r="L19" s="158">
        <v>2</v>
      </c>
      <c r="M19" s="159">
        <f t="shared" si="7"/>
        <v>50</v>
      </c>
      <c r="N19" s="157">
        <v>12</v>
      </c>
      <c r="O19" s="158">
        <v>0</v>
      </c>
      <c r="P19" s="159">
        <f t="shared" si="8"/>
        <v>0</v>
      </c>
      <c r="Q19" s="157">
        <v>137</v>
      </c>
      <c r="R19" s="158">
        <v>191</v>
      </c>
      <c r="S19" s="159">
        <f t="shared" si="2"/>
        <v>139.41605839416059</v>
      </c>
      <c r="T19" s="157">
        <v>133</v>
      </c>
      <c r="U19" s="158">
        <v>171</v>
      </c>
      <c r="V19" s="159">
        <f t="shared" si="3"/>
        <v>128.57142857142858</v>
      </c>
      <c r="W19" s="157">
        <v>116</v>
      </c>
      <c r="X19" s="158">
        <v>139</v>
      </c>
      <c r="Y19" s="159">
        <f t="shared" si="4"/>
        <v>119.82758620689656</v>
      </c>
      <c r="Z19" s="157">
        <v>109</v>
      </c>
      <c r="AA19" s="158">
        <v>130</v>
      </c>
      <c r="AB19" s="159">
        <f t="shared" si="5"/>
        <v>119.26605504587155</v>
      </c>
      <c r="AC19" s="66"/>
    </row>
    <row r="20" spans="1:29" ht="16.5" customHeight="1">
      <c r="A20" s="156" t="s">
        <v>64</v>
      </c>
      <c r="B20" s="157">
        <v>0</v>
      </c>
      <c r="C20" s="158">
        <v>3</v>
      </c>
      <c r="D20" s="159"/>
      <c r="E20" s="157">
        <v>0</v>
      </c>
      <c r="F20" s="158">
        <v>3</v>
      </c>
      <c r="G20" s="159"/>
      <c r="H20" s="157">
        <v>0</v>
      </c>
      <c r="I20" s="158">
        <v>0</v>
      </c>
      <c r="J20" s="159"/>
      <c r="K20" s="157">
        <v>0</v>
      </c>
      <c r="L20" s="158">
        <v>0</v>
      </c>
      <c r="M20" s="159"/>
      <c r="N20" s="157">
        <v>0</v>
      </c>
      <c r="O20" s="158">
        <v>0</v>
      </c>
      <c r="P20" s="159"/>
      <c r="Q20" s="157">
        <v>0</v>
      </c>
      <c r="R20" s="158">
        <v>3</v>
      </c>
      <c r="S20" s="159"/>
      <c r="T20" s="157">
        <v>0</v>
      </c>
      <c r="U20" s="158">
        <v>1</v>
      </c>
      <c r="V20" s="159"/>
      <c r="W20" s="157">
        <v>0</v>
      </c>
      <c r="X20" s="158">
        <v>1</v>
      </c>
      <c r="Y20" s="159"/>
      <c r="Z20" s="157">
        <v>0</v>
      </c>
      <c r="AA20" s="158">
        <v>1</v>
      </c>
      <c r="AB20" s="159"/>
      <c r="AC20" s="66"/>
    </row>
    <row r="21" spans="1:29" ht="16.5" customHeight="1">
      <c r="A21" s="156" t="s">
        <v>65</v>
      </c>
      <c r="B21" s="157">
        <v>7</v>
      </c>
      <c r="C21" s="158">
        <v>11</v>
      </c>
      <c r="D21" s="159">
        <f t="shared" si="0"/>
        <v>157.14285714285714</v>
      </c>
      <c r="E21" s="157">
        <v>7</v>
      </c>
      <c r="F21" s="158">
        <v>11</v>
      </c>
      <c r="G21" s="159">
        <f t="shared" si="1"/>
        <v>157.14285714285714</v>
      </c>
      <c r="H21" s="157">
        <v>0</v>
      </c>
      <c r="I21" s="158">
        <v>1</v>
      </c>
      <c r="J21" s="159"/>
      <c r="K21" s="157">
        <v>0</v>
      </c>
      <c r="L21" s="158">
        <v>0</v>
      </c>
      <c r="M21" s="159"/>
      <c r="N21" s="157">
        <v>0</v>
      </c>
      <c r="O21" s="158">
        <v>0</v>
      </c>
      <c r="P21" s="159"/>
      <c r="Q21" s="157">
        <v>5</v>
      </c>
      <c r="R21" s="158">
        <v>11</v>
      </c>
      <c r="S21" s="159">
        <f t="shared" si="2"/>
        <v>220.00000000000003</v>
      </c>
      <c r="T21" s="157">
        <v>6</v>
      </c>
      <c r="U21" s="158">
        <v>7</v>
      </c>
      <c r="V21" s="159">
        <f t="shared" si="3"/>
        <v>116.66666666666667</v>
      </c>
      <c r="W21" s="157">
        <v>6</v>
      </c>
      <c r="X21" s="158">
        <v>7</v>
      </c>
      <c r="Y21" s="159">
        <f t="shared" si="4"/>
        <v>116.66666666666667</v>
      </c>
      <c r="Z21" s="157">
        <v>6</v>
      </c>
      <c r="AA21" s="158">
        <v>7</v>
      </c>
      <c r="AB21" s="159">
        <f t="shared" si="5"/>
        <v>116.66666666666667</v>
      </c>
      <c r="AC21" s="66"/>
    </row>
    <row r="22" spans="1:29" ht="16.5" customHeight="1">
      <c r="A22" s="156" t="s">
        <v>66</v>
      </c>
      <c r="B22" s="157">
        <v>0</v>
      </c>
      <c r="C22" s="158">
        <v>1</v>
      </c>
      <c r="D22" s="159"/>
      <c r="E22" s="157">
        <v>0</v>
      </c>
      <c r="F22" s="158">
        <v>1</v>
      </c>
      <c r="G22" s="159"/>
      <c r="H22" s="157">
        <v>0</v>
      </c>
      <c r="I22" s="158">
        <v>0</v>
      </c>
      <c r="J22" s="159"/>
      <c r="K22" s="157">
        <v>0</v>
      </c>
      <c r="L22" s="158">
        <v>0</v>
      </c>
      <c r="M22" s="159"/>
      <c r="N22" s="157">
        <v>0</v>
      </c>
      <c r="O22" s="158">
        <v>0</v>
      </c>
      <c r="P22" s="159"/>
      <c r="Q22" s="157">
        <v>0</v>
      </c>
      <c r="R22" s="158">
        <v>1</v>
      </c>
      <c r="S22" s="159"/>
      <c r="T22" s="157">
        <v>0</v>
      </c>
      <c r="U22" s="158">
        <v>1</v>
      </c>
      <c r="V22" s="159"/>
      <c r="W22" s="157">
        <v>0</v>
      </c>
      <c r="X22" s="158">
        <v>1</v>
      </c>
      <c r="Y22" s="159"/>
      <c r="Z22" s="157">
        <v>0</v>
      </c>
      <c r="AA22" s="158">
        <v>1</v>
      </c>
      <c r="AB22" s="159"/>
      <c r="AC22" s="66"/>
    </row>
    <row r="23" spans="1:29" ht="16.5" customHeight="1">
      <c r="A23" s="156" t="s">
        <v>67</v>
      </c>
      <c r="B23" s="157">
        <v>2</v>
      </c>
      <c r="C23" s="158">
        <v>5</v>
      </c>
      <c r="D23" s="159">
        <f t="shared" si="0"/>
        <v>250</v>
      </c>
      <c r="E23" s="157">
        <v>2</v>
      </c>
      <c r="F23" s="158">
        <v>2</v>
      </c>
      <c r="G23" s="159">
        <f t="shared" si="1"/>
        <v>100</v>
      </c>
      <c r="H23" s="157">
        <v>2</v>
      </c>
      <c r="I23" s="158">
        <v>0</v>
      </c>
      <c r="J23" s="159">
        <f t="shared" si="6"/>
        <v>0</v>
      </c>
      <c r="K23" s="157">
        <v>2</v>
      </c>
      <c r="L23" s="158">
        <v>0</v>
      </c>
      <c r="M23" s="159">
        <f t="shared" si="7"/>
        <v>0</v>
      </c>
      <c r="N23" s="157">
        <v>1</v>
      </c>
      <c r="O23" s="158">
        <v>0</v>
      </c>
      <c r="P23" s="159">
        <f t="shared" si="8"/>
        <v>0</v>
      </c>
      <c r="Q23" s="157">
        <v>2</v>
      </c>
      <c r="R23" s="158">
        <v>2</v>
      </c>
      <c r="S23" s="159">
        <f t="shared" si="2"/>
        <v>100</v>
      </c>
      <c r="T23" s="157">
        <v>0</v>
      </c>
      <c r="U23" s="158">
        <v>5</v>
      </c>
      <c r="V23" s="159"/>
      <c r="W23" s="157">
        <v>0</v>
      </c>
      <c r="X23" s="158">
        <v>2</v>
      </c>
      <c r="Y23" s="159"/>
      <c r="Z23" s="157">
        <v>0</v>
      </c>
      <c r="AA23" s="158">
        <v>1</v>
      </c>
      <c r="AB23" s="159"/>
      <c r="AC23" s="66"/>
    </row>
    <row r="24" spans="1:29" ht="16.5" customHeight="1">
      <c r="A24" s="156" t="s">
        <v>68</v>
      </c>
      <c r="B24" s="157">
        <v>5</v>
      </c>
      <c r="C24" s="158">
        <v>3</v>
      </c>
      <c r="D24" s="159">
        <f t="shared" si="0"/>
        <v>60</v>
      </c>
      <c r="E24" s="157">
        <v>3</v>
      </c>
      <c r="F24" s="158">
        <v>2</v>
      </c>
      <c r="G24" s="159">
        <f t="shared" si="1"/>
        <v>66.666666666666657</v>
      </c>
      <c r="H24" s="157">
        <v>0</v>
      </c>
      <c r="I24" s="158">
        <v>0</v>
      </c>
      <c r="J24" s="159"/>
      <c r="K24" s="157">
        <v>0</v>
      </c>
      <c r="L24" s="158">
        <v>0</v>
      </c>
      <c r="M24" s="159"/>
      <c r="N24" s="157">
        <v>0</v>
      </c>
      <c r="O24" s="158">
        <v>0</v>
      </c>
      <c r="P24" s="159"/>
      <c r="Q24" s="157">
        <v>2</v>
      </c>
      <c r="R24" s="158">
        <v>2</v>
      </c>
      <c r="S24" s="159">
        <f t="shared" si="2"/>
        <v>100</v>
      </c>
      <c r="T24" s="157">
        <v>3</v>
      </c>
      <c r="U24" s="158">
        <v>2</v>
      </c>
      <c r="V24" s="159">
        <f t="shared" si="3"/>
        <v>66.666666666666657</v>
      </c>
      <c r="W24" s="157">
        <v>1</v>
      </c>
      <c r="X24" s="158">
        <v>1</v>
      </c>
      <c r="Y24" s="159">
        <f t="shared" si="4"/>
        <v>100</v>
      </c>
      <c r="Z24" s="157">
        <v>1</v>
      </c>
      <c r="AA24" s="158">
        <v>1</v>
      </c>
      <c r="AB24" s="159">
        <f t="shared" si="5"/>
        <v>100</v>
      </c>
      <c r="AC24" s="66"/>
    </row>
    <row r="25" spans="1:29" ht="16.5" customHeight="1">
      <c r="A25" s="156" t="s">
        <v>104</v>
      </c>
      <c r="B25" s="157">
        <v>30</v>
      </c>
      <c r="C25" s="158">
        <v>32</v>
      </c>
      <c r="D25" s="159">
        <f t="shared" si="0"/>
        <v>106.66666666666667</v>
      </c>
      <c r="E25" s="157">
        <v>30</v>
      </c>
      <c r="F25" s="158">
        <v>31</v>
      </c>
      <c r="G25" s="159">
        <f t="shared" si="1"/>
        <v>103.33333333333334</v>
      </c>
      <c r="H25" s="157">
        <v>6</v>
      </c>
      <c r="I25" s="158">
        <v>7</v>
      </c>
      <c r="J25" s="159">
        <f t="shared" si="6"/>
        <v>116.66666666666667</v>
      </c>
      <c r="K25" s="157">
        <v>1</v>
      </c>
      <c r="L25" s="158">
        <v>2</v>
      </c>
      <c r="M25" s="159">
        <f t="shared" si="7"/>
        <v>200</v>
      </c>
      <c r="N25" s="157">
        <v>2</v>
      </c>
      <c r="O25" s="158">
        <v>0</v>
      </c>
      <c r="P25" s="159">
        <f t="shared" si="8"/>
        <v>0</v>
      </c>
      <c r="Q25" s="157">
        <v>21</v>
      </c>
      <c r="R25" s="158">
        <v>28</v>
      </c>
      <c r="S25" s="159">
        <f t="shared" si="2"/>
        <v>133.33333333333331</v>
      </c>
      <c r="T25" s="157">
        <v>18</v>
      </c>
      <c r="U25" s="158">
        <v>19</v>
      </c>
      <c r="V25" s="159">
        <f t="shared" si="3"/>
        <v>105.55555555555556</v>
      </c>
      <c r="W25" s="157">
        <v>19</v>
      </c>
      <c r="X25" s="158">
        <v>18</v>
      </c>
      <c r="Y25" s="159">
        <f t="shared" si="4"/>
        <v>94.73684210526315</v>
      </c>
      <c r="Z25" s="157">
        <v>18</v>
      </c>
      <c r="AA25" s="158">
        <v>15</v>
      </c>
      <c r="AB25" s="159">
        <f t="shared" si="5"/>
        <v>83.333333333333343</v>
      </c>
      <c r="AC25" s="66"/>
    </row>
    <row r="26" spans="1:29" ht="16.5" customHeight="1">
      <c r="A26" s="156" t="s">
        <v>70</v>
      </c>
      <c r="B26" s="157">
        <v>32</v>
      </c>
      <c r="C26" s="158">
        <v>49</v>
      </c>
      <c r="D26" s="159">
        <f t="shared" si="0"/>
        <v>153.125</v>
      </c>
      <c r="E26" s="157">
        <v>29</v>
      </c>
      <c r="F26" s="158">
        <v>44</v>
      </c>
      <c r="G26" s="159">
        <f t="shared" si="1"/>
        <v>151.72413793103448</v>
      </c>
      <c r="H26" s="157">
        <v>3</v>
      </c>
      <c r="I26" s="158">
        <v>9</v>
      </c>
      <c r="J26" s="159">
        <f t="shared" si="6"/>
        <v>300</v>
      </c>
      <c r="K26" s="157">
        <v>0</v>
      </c>
      <c r="L26" s="158">
        <v>0</v>
      </c>
      <c r="M26" s="159"/>
      <c r="N26" s="157">
        <v>0</v>
      </c>
      <c r="O26" s="158">
        <v>0</v>
      </c>
      <c r="P26" s="159"/>
      <c r="Q26" s="157">
        <v>24</v>
      </c>
      <c r="R26" s="158">
        <v>35</v>
      </c>
      <c r="S26" s="159">
        <f t="shared" si="2"/>
        <v>145.83333333333331</v>
      </c>
      <c r="T26" s="157">
        <v>24</v>
      </c>
      <c r="U26" s="158">
        <v>29</v>
      </c>
      <c r="V26" s="159">
        <f t="shared" si="3"/>
        <v>120.83333333333333</v>
      </c>
      <c r="W26" s="157">
        <v>23</v>
      </c>
      <c r="X26" s="158">
        <v>24</v>
      </c>
      <c r="Y26" s="159">
        <f t="shared" si="4"/>
        <v>104.34782608695652</v>
      </c>
      <c r="Z26" s="157">
        <v>21</v>
      </c>
      <c r="AA26" s="158">
        <v>24</v>
      </c>
      <c r="AB26" s="159">
        <f t="shared" si="5"/>
        <v>114.28571428571428</v>
      </c>
      <c r="AC26" s="66"/>
    </row>
    <row r="27" spans="1:29" ht="16.5" customHeight="1">
      <c r="A27" s="156" t="s">
        <v>105</v>
      </c>
      <c r="B27" s="157">
        <v>9</v>
      </c>
      <c r="C27" s="158">
        <v>6</v>
      </c>
      <c r="D27" s="159">
        <f t="shared" si="0"/>
        <v>66.666666666666657</v>
      </c>
      <c r="E27" s="157">
        <v>9</v>
      </c>
      <c r="F27" s="158">
        <v>6</v>
      </c>
      <c r="G27" s="159">
        <f t="shared" si="1"/>
        <v>66.666666666666657</v>
      </c>
      <c r="H27" s="157">
        <v>2</v>
      </c>
      <c r="I27" s="158">
        <v>0</v>
      </c>
      <c r="J27" s="159">
        <f t="shared" si="6"/>
        <v>0</v>
      </c>
      <c r="K27" s="157">
        <v>1</v>
      </c>
      <c r="L27" s="158">
        <v>0</v>
      </c>
      <c r="M27" s="159">
        <f t="shared" si="7"/>
        <v>0</v>
      </c>
      <c r="N27" s="157">
        <v>0</v>
      </c>
      <c r="O27" s="158">
        <v>0</v>
      </c>
      <c r="P27" s="159"/>
      <c r="Q27" s="157">
        <v>8</v>
      </c>
      <c r="R27" s="158">
        <v>6</v>
      </c>
      <c r="S27" s="159">
        <f t="shared" si="2"/>
        <v>75</v>
      </c>
      <c r="T27" s="157">
        <v>6</v>
      </c>
      <c r="U27" s="158">
        <v>2</v>
      </c>
      <c r="V27" s="159">
        <f t="shared" si="3"/>
        <v>33.333333333333329</v>
      </c>
      <c r="W27" s="157">
        <v>6</v>
      </c>
      <c r="X27" s="158">
        <v>2</v>
      </c>
      <c r="Y27" s="159">
        <f t="shared" si="4"/>
        <v>33.333333333333329</v>
      </c>
      <c r="Z27" s="157">
        <v>6</v>
      </c>
      <c r="AA27" s="158">
        <v>2</v>
      </c>
      <c r="AB27" s="159">
        <f t="shared" si="5"/>
        <v>33.333333333333329</v>
      </c>
      <c r="AC27" s="66"/>
    </row>
    <row r="28" spans="1:29" ht="16.5" customHeight="1">
      <c r="A28" s="156" t="s">
        <v>72</v>
      </c>
      <c r="B28" s="157">
        <v>11</v>
      </c>
      <c r="C28" s="158">
        <v>11</v>
      </c>
      <c r="D28" s="159">
        <f t="shared" si="0"/>
        <v>100</v>
      </c>
      <c r="E28" s="157">
        <v>11</v>
      </c>
      <c r="F28" s="158">
        <v>11</v>
      </c>
      <c r="G28" s="159">
        <f t="shared" si="1"/>
        <v>100</v>
      </c>
      <c r="H28" s="157">
        <v>3</v>
      </c>
      <c r="I28" s="158">
        <v>2</v>
      </c>
      <c r="J28" s="159">
        <f t="shared" si="6"/>
        <v>66.666666666666657</v>
      </c>
      <c r="K28" s="157">
        <v>3</v>
      </c>
      <c r="L28" s="158">
        <v>2</v>
      </c>
      <c r="M28" s="159">
        <f t="shared" si="7"/>
        <v>66.666666666666657</v>
      </c>
      <c r="N28" s="157">
        <v>5</v>
      </c>
      <c r="O28" s="158">
        <v>0</v>
      </c>
      <c r="P28" s="159">
        <f t="shared" si="8"/>
        <v>0</v>
      </c>
      <c r="Q28" s="157">
        <v>10</v>
      </c>
      <c r="R28" s="158">
        <v>11</v>
      </c>
      <c r="S28" s="159">
        <f t="shared" si="2"/>
        <v>110.00000000000001</v>
      </c>
      <c r="T28" s="157">
        <v>5</v>
      </c>
      <c r="U28" s="158">
        <v>3</v>
      </c>
      <c r="V28" s="159">
        <f t="shared" si="3"/>
        <v>60</v>
      </c>
      <c r="W28" s="157">
        <v>6</v>
      </c>
      <c r="X28" s="158">
        <v>3</v>
      </c>
      <c r="Y28" s="159">
        <f t="shared" si="4"/>
        <v>50</v>
      </c>
      <c r="Z28" s="157">
        <v>5</v>
      </c>
      <c r="AA28" s="158">
        <v>3</v>
      </c>
      <c r="AB28" s="159">
        <f t="shared" si="5"/>
        <v>60</v>
      </c>
      <c r="AC28" s="66"/>
    </row>
    <row r="29" spans="1:29" ht="16.5" thickBot="1">
      <c r="A29" s="160" t="s">
        <v>73</v>
      </c>
      <c r="B29" s="161">
        <v>1</v>
      </c>
      <c r="C29" s="162">
        <v>2</v>
      </c>
      <c r="D29" s="163">
        <f t="shared" si="0"/>
        <v>200</v>
      </c>
      <c r="E29" s="161">
        <v>1</v>
      </c>
      <c r="F29" s="162">
        <v>2</v>
      </c>
      <c r="G29" s="163">
        <f t="shared" si="1"/>
        <v>200</v>
      </c>
      <c r="H29" s="161">
        <v>1</v>
      </c>
      <c r="I29" s="162">
        <v>0</v>
      </c>
      <c r="J29" s="163">
        <f t="shared" si="6"/>
        <v>0</v>
      </c>
      <c r="K29" s="161">
        <v>0</v>
      </c>
      <c r="L29" s="162">
        <v>0</v>
      </c>
      <c r="M29" s="163"/>
      <c r="N29" s="161">
        <v>0</v>
      </c>
      <c r="O29" s="162">
        <v>0</v>
      </c>
      <c r="P29" s="163"/>
      <c r="Q29" s="161">
        <v>0</v>
      </c>
      <c r="R29" s="162">
        <v>2</v>
      </c>
      <c r="S29" s="163"/>
      <c r="T29" s="161">
        <v>0</v>
      </c>
      <c r="U29" s="162">
        <v>2</v>
      </c>
      <c r="V29" s="163"/>
      <c r="W29" s="161">
        <v>0</v>
      </c>
      <c r="X29" s="162">
        <v>2</v>
      </c>
      <c r="Y29" s="163"/>
      <c r="Z29" s="161">
        <v>0</v>
      </c>
      <c r="AA29" s="162">
        <v>2</v>
      </c>
      <c r="AB29" s="163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9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zoomScaleSheetLayoutView="80" workbookViewId="0">
      <selection activeCell="C3" sqref="C3:C4"/>
    </sheetView>
  </sheetViews>
  <sheetFormatPr defaultColWidth="8" defaultRowHeight="12.75"/>
  <cols>
    <col min="1" max="1" width="60.28515625" style="3" customWidth="1"/>
    <col min="2" max="3" width="17.5703125" style="102" customWidth="1"/>
    <col min="4" max="5" width="14.28515625" style="102" customWidth="1"/>
    <col min="6" max="16384" width="8" style="3"/>
  </cols>
  <sheetData>
    <row r="1" spans="1:9" ht="52.5" customHeight="1">
      <c r="A1" s="236" t="s">
        <v>74</v>
      </c>
      <c r="B1" s="236"/>
      <c r="C1" s="236"/>
      <c r="D1" s="236"/>
      <c r="E1" s="236"/>
    </row>
    <row r="2" spans="1:9" ht="29.25" customHeight="1">
      <c r="A2" s="305" t="s">
        <v>46</v>
      </c>
      <c r="B2" s="305"/>
      <c r="C2" s="305"/>
      <c r="D2" s="305"/>
      <c r="E2" s="305"/>
    </row>
    <row r="3" spans="1:9" s="4" customFormat="1" ht="27.75" customHeight="1">
      <c r="A3" s="241" t="s">
        <v>0</v>
      </c>
      <c r="B3" s="306" t="s">
        <v>75</v>
      </c>
      <c r="C3" s="306" t="s">
        <v>76</v>
      </c>
      <c r="D3" s="308" t="s">
        <v>2</v>
      </c>
      <c r="E3" s="309"/>
    </row>
    <row r="4" spans="1:9" s="4" customFormat="1" ht="30">
      <c r="A4" s="242"/>
      <c r="B4" s="307"/>
      <c r="C4" s="307"/>
      <c r="D4" s="5" t="s">
        <v>3</v>
      </c>
      <c r="E4" s="6" t="s">
        <v>4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10</v>
      </c>
      <c r="B6" s="14">
        <v>2.1</v>
      </c>
      <c r="C6" s="14">
        <v>2.4</v>
      </c>
      <c r="D6" s="29">
        <f>ROUND(C6/B6*100,1)</f>
        <v>114.3</v>
      </c>
      <c r="E6" s="13">
        <f>C6-B6</f>
        <v>0.29999999999999982</v>
      </c>
      <c r="I6" s="15"/>
    </row>
    <row r="7" spans="1:9" s="4" customFormat="1" ht="29.25" customHeight="1">
      <c r="A7" s="10" t="s">
        <v>11</v>
      </c>
      <c r="B7" s="14">
        <v>1.4</v>
      </c>
      <c r="C7" s="14">
        <v>1.6</v>
      </c>
      <c r="D7" s="29">
        <f t="shared" ref="D7:D11" si="0">ROUND(C7/B7*100,1)</f>
        <v>114.3</v>
      </c>
      <c r="E7" s="13">
        <f t="shared" ref="E7:E11" si="1">C7-B7</f>
        <v>0.20000000000000018</v>
      </c>
      <c r="I7" s="15"/>
    </row>
    <row r="8" spans="1:9" s="4" customFormat="1" ht="48.75" customHeight="1">
      <c r="A8" s="17" t="s">
        <v>5</v>
      </c>
      <c r="B8" s="14" t="s">
        <v>80</v>
      </c>
      <c r="C8" s="14" t="s">
        <v>83</v>
      </c>
      <c r="D8" s="29">
        <v>111.8</v>
      </c>
      <c r="E8" s="13" t="s">
        <v>86</v>
      </c>
      <c r="I8" s="15"/>
    </row>
    <row r="9" spans="1:9" s="4" customFormat="1" ht="34.5" customHeight="1">
      <c r="A9" s="18" t="s">
        <v>12</v>
      </c>
      <c r="B9" s="14" t="s">
        <v>81</v>
      </c>
      <c r="C9" s="14" t="s">
        <v>84</v>
      </c>
      <c r="D9" s="29">
        <v>75</v>
      </c>
      <c r="E9" s="13" t="s">
        <v>87</v>
      </c>
      <c r="I9" s="15"/>
    </row>
    <row r="10" spans="1:9" s="4" customFormat="1" ht="48.75" customHeight="1">
      <c r="A10" s="18" t="s">
        <v>13</v>
      </c>
      <c r="B10" s="14" t="s">
        <v>82</v>
      </c>
      <c r="C10" s="14" t="s">
        <v>85</v>
      </c>
      <c r="D10" s="29">
        <v>57.3</v>
      </c>
      <c r="E10" s="13" t="s">
        <v>88</v>
      </c>
      <c r="I10" s="15"/>
    </row>
    <row r="11" spans="1:9" s="4" customFormat="1" ht="54.75" customHeight="1">
      <c r="A11" s="18" t="s">
        <v>14</v>
      </c>
      <c r="B11" s="11">
        <v>1.1000000000000001</v>
      </c>
      <c r="C11" s="11">
        <v>1.4</v>
      </c>
      <c r="D11" s="29">
        <f t="shared" si="0"/>
        <v>127.3</v>
      </c>
      <c r="E11" s="13">
        <f t="shared" si="1"/>
        <v>0.29999999999999982</v>
      </c>
      <c r="I11" s="15"/>
    </row>
    <row r="12" spans="1:9" s="4" customFormat="1" ht="12.75" customHeight="1">
      <c r="A12" s="243" t="s">
        <v>15</v>
      </c>
      <c r="B12" s="244"/>
      <c r="C12" s="244"/>
      <c r="D12" s="244"/>
      <c r="E12" s="244"/>
      <c r="I12" s="15"/>
    </row>
    <row r="13" spans="1:9" s="4" customFormat="1" ht="18" customHeight="1">
      <c r="A13" s="245"/>
      <c r="B13" s="246"/>
      <c r="C13" s="246"/>
      <c r="D13" s="246"/>
      <c r="E13" s="246"/>
      <c r="I13" s="15"/>
    </row>
    <row r="14" spans="1:9" s="4" customFormat="1" ht="20.25" customHeight="1">
      <c r="A14" s="241" t="s">
        <v>0</v>
      </c>
      <c r="B14" s="247" t="s">
        <v>79</v>
      </c>
      <c r="C14" s="247" t="s">
        <v>78</v>
      </c>
      <c r="D14" s="308" t="s">
        <v>2</v>
      </c>
      <c r="E14" s="309"/>
      <c r="I14" s="15"/>
    </row>
    <row r="15" spans="1:9" ht="35.25" customHeight="1">
      <c r="A15" s="242"/>
      <c r="B15" s="247"/>
      <c r="C15" s="247"/>
      <c r="D15" s="31" t="s">
        <v>3</v>
      </c>
      <c r="E15" s="6" t="s">
        <v>7</v>
      </c>
      <c r="I15" s="15"/>
    </row>
    <row r="16" spans="1:9" ht="28.5" customHeight="1">
      <c r="A16" s="10" t="s">
        <v>10</v>
      </c>
      <c r="B16" s="19">
        <v>1.6</v>
      </c>
      <c r="C16" s="19">
        <v>1.6</v>
      </c>
      <c r="D16" s="29">
        <f>C16/B16*100</f>
        <v>100</v>
      </c>
      <c r="E16" s="22">
        <f>C16-B16</f>
        <v>0</v>
      </c>
      <c r="I16" s="15"/>
    </row>
    <row r="17" spans="1:9" ht="25.5" customHeight="1">
      <c r="A17" s="1" t="s">
        <v>11</v>
      </c>
      <c r="B17" s="19">
        <v>0.9</v>
      </c>
      <c r="C17" s="19">
        <v>0.8</v>
      </c>
      <c r="D17" s="29">
        <f t="shared" ref="D17:D18" si="2">C17/B17*100</f>
        <v>88.8888888888889</v>
      </c>
      <c r="E17" s="22">
        <f t="shared" ref="E17:E18" si="3">C17-B17</f>
        <v>-9.9999999999999978E-2</v>
      </c>
      <c r="I17" s="15"/>
    </row>
    <row r="18" spans="1:9" ht="30" customHeight="1">
      <c r="A18" s="1" t="s">
        <v>6</v>
      </c>
      <c r="B18" s="19">
        <v>0.7</v>
      </c>
      <c r="C18" s="19">
        <v>0.7</v>
      </c>
      <c r="D18" s="29">
        <f t="shared" si="2"/>
        <v>100</v>
      </c>
      <c r="E18" s="22">
        <f t="shared" si="3"/>
        <v>0</v>
      </c>
      <c r="I18" s="15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3"/>
  <sheetViews>
    <sheetView zoomScaleNormal="100" zoomScaleSheetLayoutView="90" workbookViewId="0">
      <selection activeCell="B1" sqref="B1:M1"/>
    </sheetView>
  </sheetViews>
  <sheetFormatPr defaultColWidth="9.140625" defaultRowHeight="14.25"/>
  <cols>
    <col min="1" max="1" width="20.7109375" style="53" customWidth="1"/>
    <col min="2" max="2" width="11.5703125" style="53" customWidth="1"/>
    <col min="3" max="4" width="10.42578125" style="53" customWidth="1"/>
    <col min="5" max="13" width="9.7109375" style="53" customWidth="1"/>
    <col min="14" max="15" width="8" style="53" customWidth="1"/>
    <col min="16" max="16" width="9.85546875" style="53" customWidth="1"/>
    <col min="17" max="17" width="8.28515625" style="53" customWidth="1"/>
    <col min="18" max="18" width="8.140625" style="129" customWidth="1"/>
    <col min="19" max="19" width="10" style="53" customWidth="1"/>
    <col min="20" max="21" width="8" style="53" customWidth="1"/>
    <col min="22" max="22" width="8.42578125" style="53" customWidth="1"/>
    <col min="23" max="24" width="8.85546875" style="53" customWidth="1"/>
    <col min="25" max="25" width="8.7109375" style="53" customWidth="1"/>
    <col min="26" max="26" width="8.140625" style="53" customWidth="1"/>
    <col min="27" max="16384" width="9.140625" style="53"/>
  </cols>
  <sheetData>
    <row r="1" spans="1:28" s="38" customFormat="1" ht="57.75" customHeight="1">
      <c r="A1" s="37"/>
      <c r="B1" s="310" t="s">
        <v>77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7"/>
      <c r="O1" s="37"/>
      <c r="P1" s="37"/>
      <c r="Q1" s="37"/>
      <c r="R1" s="126"/>
      <c r="S1" s="37"/>
      <c r="T1" s="37"/>
      <c r="U1" s="37"/>
      <c r="V1" s="37"/>
      <c r="W1" s="37"/>
      <c r="X1" s="37"/>
      <c r="Y1" s="37"/>
      <c r="AB1" s="117" t="s">
        <v>33</v>
      </c>
    </row>
    <row r="2" spans="1:28" s="41" customFormat="1" ht="14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2" t="s">
        <v>16</v>
      </c>
      <c r="N2" s="39"/>
      <c r="O2" s="39"/>
      <c r="P2" s="39"/>
      <c r="Q2" s="40"/>
      <c r="R2" s="127"/>
      <c r="S2" s="40"/>
      <c r="T2" s="40"/>
      <c r="U2" s="40"/>
      <c r="V2" s="40"/>
      <c r="X2" s="40"/>
      <c r="Y2" s="42"/>
      <c r="Z2" s="42"/>
      <c r="AA2" s="42"/>
      <c r="AB2" s="42" t="s">
        <v>16</v>
      </c>
    </row>
    <row r="3" spans="1:28" s="43" customFormat="1" ht="60" customHeight="1">
      <c r="A3" s="254"/>
      <c r="B3" s="257" t="s">
        <v>38</v>
      </c>
      <c r="C3" s="258"/>
      <c r="D3" s="259"/>
      <c r="E3" s="260" t="s">
        <v>18</v>
      </c>
      <c r="F3" s="258"/>
      <c r="G3" s="261"/>
      <c r="H3" s="257" t="s">
        <v>30</v>
      </c>
      <c r="I3" s="258"/>
      <c r="J3" s="259"/>
      <c r="K3" s="260" t="s">
        <v>21</v>
      </c>
      <c r="L3" s="258"/>
      <c r="M3" s="261"/>
      <c r="N3" s="257" t="s">
        <v>22</v>
      </c>
      <c r="O3" s="258"/>
      <c r="P3" s="259"/>
      <c r="Q3" s="265" t="s">
        <v>20</v>
      </c>
      <c r="R3" s="265"/>
      <c r="S3" s="265"/>
      <c r="T3" s="264" t="s">
        <v>39</v>
      </c>
      <c r="U3" s="265"/>
      <c r="V3" s="266"/>
      <c r="W3" s="260" t="s">
        <v>23</v>
      </c>
      <c r="X3" s="258"/>
      <c r="Y3" s="261"/>
      <c r="Z3" s="257" t="s">
        <v>29</v>
      </c>
      <c r="AA3" s="258"/>
      <c r="AB3" s="259"/>
    </row>
    <row r="4" spans="1:28" s="44" customFormat="1" ht="26.25" customHeight="1">
      <c r="A4" s="255"/>
      <c r="B4" s="164" t="s">
        <v>1</v>
      </c>
      <c r="C4" s="109" t="s">
        <v>50</v>
      </c>
      <c r="D4" s="142" t="s">
        <v>3</v>
      </c>
      <c r="E4" s="165" t="s">
        <v>1</v>
      </c>
      <c r="F4" s="109" t="s">
        <v>50</v>
      </c>
      <c r="G4" s="144" t="s">
        <v>3</v>
      </c>
      <c r="H4" s="164" t="s">
        <v>1</v>
      </c>
      <c r="I4" s="109" t="s">
        <v>50</v>
      </c>
      <c r="J4" s="142" t="s">
        <v>3</v>
      </c>
      <c r="K4" s="165" t="s">
        <v>1</v>
      </c>
      <c r="L4" s="109" t="s">
        <v>50</v>
      </c>
      <c r="M4" s="144" t="s">
        <v>3</v>
      </c>
      <c r="N4" s="164" t="s">
        <v>1</v>
      </c>
      <c r="O4" s="109" t="s">
        <v>50</v>
      </c>
      <c r="P4" s="142" t="s">
        <v>3</v>
      </c>
      <c r="Q4" s="165" t="s">
        <v>1</v>
      </c>
      <c r="R4" s="109" t="s">
        <v>50</v>
      </c>
      <c r="S4" s="144" t="s">
        <v>3</v>
      </c>
      <c r="T4" s="164" t="s">
        <v>1</v>
      </c>
      <c r="U4" s="109" t="s">
        <v>50</v>
      </c>
      <c r="V4" s="142" t="s">
        <v>3</v>
      </c>
      <c r="W4" s="165" t="s">
        <v>1</v>
      </c>
      <c r="X4" s="109" t="s">
        <v>50</v>
      </c>
      <c r="Y4" s="144" t="s">
        <v>3</v>
      </c>
      <c r="Z4" s="164" t="s">
        <v>1</v>
      </c>
      <c r="AA4" s="109" t="s">
        <v>50</v>
      </c>
      <c r="AB4" s="142" t="s">
        <v>3</v>
      </c>
    </row>
    <row r="5" spans="1:28" s="45" customFormat="1" ht="11.25" customHeight="1" thickBot="1">
      <c r="A5" s="166" t="s">
        <v>9</v>
      </c>
      <c r="B5" s="167">
        <v>1</v>
      </c>
      <c r="C5" s="168">
        <v>2</v>
      </c>
      <c r="D5" s="169">
        <v>3</v>
      </c>
      <c r="E5" s="170">
        <v>4</v>
      </c>
      <c r="F5" s="171">
        <v>5</v>
      </c>
      <c r="G5" s="172">
        <v>6</v>
      </c>
      <c r="H5" s="167">
        <v>7</v>
      </c>
      <c r="I5" s="168">
        <v>8</v>
      </c>
      <c r="J5" s="169">
        <v>9</v>
      </c>
      <c r="K5" s="170">
        <v>10</v>
      </c>
      <c r="L5" s="171">
        <v>11</v>
      </c>
      <c r="M5" s="172">
        <v>12</v>
      </c>
      <c r="N5" s="167">
        <v>13</v>
      </c>
      <c r="O5" s="168">
        <v>14</v>
      </c>
      <c r="P5" s="169">
        <v>15</v>
      </c>
      <c r="Q5" s="170">
        <v>16</v>
      </c>
      <c r="R5" s="171">
        <v>17</v>
      </c>
      <c r="S5" s="172">
        <v>18</v>
      </c>
      <c r="T5" s="167">
        <v>19</v>
      </c>
      <c r="U5" s="168">
        <v>20</v>
      </c>
      <c r="V5" s="169">
        <v>21</v>
      </c>
      <c r="W5" s="170">
        <v>22</v>
      </c>
      <c r="X5" s="171">
        <v>23</v>
      </c>
      <c r="Y5" s="172">
        <v>24</v>
      </c>
      <c r="Z5" s="167">
        <v>25</v>
      </c>
      <c r="AA5" s="168">
        <v>26</v>
      </c>
      <c r="AB5" s="169">
        <v>27</v>
      </c>
    </row>
    <row r="6" spans="1:28" s="47" customFormat="1" ht="16.5" customHeight="1" thickBot="1">
      <c r="A6" s="173" t="s">
        <v>8</v>
      </c>
      <c r="B6" s="174">
        <v>2131</v>
      </c>
      <c r="C6" s="174">
        <v>2384</v>
      </c>
      <c r="D6" s="175">
        <f>C6/B6*100</f>
        <v>111.87236039418113</v>
      </c>
      <c r="E6" s="174">
        <v>1381</v>
      </c>
      <c r="F6" s="174">
        <v>1574</v>
      </c>
      <c r="G6" s="175">
        <f>F6/E6*100</f>
        <v>113.97538015930486</v>
      </c>
      <c r="H6" s="174">
        <v>297</v>
      </c>
      <c r="I6" s="174">
        <v>332</v>
      </c>
      <c r="J6" s="175">
        <f>I6/H6*100</f>
        <v>111.78451178451179</v>
      </c>
      <c r="K6" s="174">
        <v>168</v>
      </c>
      <c r="L6" s="174">
        <v>126</v>
      </c>
      <c r="M6" s="175">
        <f>L6/K6*100</f>
        <v>75</v>
      </c>
      <c r="N6" s="176">
        <v>110</v>
      </c>
      <c r="O6" s="174">
        <v>63</v>
      </c>
      <c r="P6" s="175">
        <f>O6/N6*100</f>
        <v>57.272727272727273</v>
      </c>
      <c r="Q6" s="174">
        <v>1095</v>
      </c>
      <c r="R6" s="174">
        <v>1369</v>
      </c>
      <c r="S6" s="175">
        <f>R6/Q6*100</f>
        <v>125.02283105022831</v>
      </c>
      <c r="T6" s="176">
        <v>1594</v>
      </c>
      <c r="U6" s="174">
        <v>1569</v>
      </c>
      <c r="V6" s="175">
        <f>U6/T6*100</f>
        <v>98.431618569636143</v>
      </c>
      <c r="W6" s="174">
        <v>905</v>
      </c>
      <c r="X6" s="174">
        <v>795</v>
      </c>
      <c r="Y6" s="175">
        <f>X6/W6*100</f>
        <v>87.845303867403317</v>
      </c>
      <c r="Z6" s="176">
        <v>736</v>
      </c>
      <c r="AA6" s="174">
        <v>647</v>
      </c>
      <c r="AB6" s="175">
        <f>AA6/Z6*100</f>
        <v>87.907608695652172</v>
      </c>
    </row>
    <row r="7" spans="1:28" s="49" customFormat="1" ht="16.5" customHeight="1">
      <c r="A7" s="177" t="s">
        <v>53</v>
      </c>
      <c r="B7" s="178">
        <v>30</v>
      </c>
      <c r="C7" s="179">
        <v>34</v>
      </c>
      <c r="D7" s="180">
        <f t="shared" ref="D7:D27" si="0">C7/B7*100</f>
        <v>113.33333333333333</v>
      </c>
      <c r="E7" s="178">
        <v>21</v>
      </c>
      <c r="F7" s="179">
        <v>26</v>
      </c>
      <c r="G7" s="180">
        <f t="shared" ref="G7:G27" si="1">F7/E7*100</f>
        <v>123.80952380952381</v>
      </c>
      <c r="H7" s="178">
        <v>10</v>
      </c>
      <c r="I7" s="179">
        <v>8</v>
      </c>
      <c r="J7" s="180">
        <f t="shared" ref="J7:J27" si="2">I7/H7*100</f>
        <v>80</v>
      </c>
      <c r="K7" s="178">
        <v>3</v>
      </c>
      <c r="L7" s="179">
        <v>0</v>
      </c>
      <c r="M7" s="180">
        <f t="shared" ref="M7:M27" si="3">L7/K7*100</f>
        <v>0</v>
      </c>
      <c r="N7" s="178">
        <v>3</v>
      </c>
      <c r="O7" s="179">
        <v>2</v>
      </c>
      <c r="P7" s="180">
        <f t="shared" ref="P7:P27" si="4">O7/N7*100</f>
        <v>66.666666666666657</v>
      </c>
      <c r="Q7" s="178">
        <v>18</v>
      </c>
      <c r="R7" s="179">
        <v>21</v>
      </c>
      <c r="S7" s="180">
        <f t="shared" ref="S7:S27" si="5">R7/Q7*100</f>
        <v>116.66666666666667</v>
      </c>
      <c r="T7" s="178">
        <v>19</v>
      </c>
      <c r="U7" s="179">
        <v>21</v>
      </c>
      <c r="V7" s="180">
        <f t="shared" ref="V7:V27" si="6">U7/T7*100</f>
        <v>110.5263157894737</v>
      </c>
      <c r="W7" s="178">
        <v>13</v>
      </c>
      <c r="X7" s="179">
        <v>13</v>
      </c>
      <c r="Y7" s="180">
        <f t="shared" ref="Y7:Y27" si="7">X7/W7*100</f>
        <v>100</v>
      </c>
      <c r="Z7" s="178">
        <v>8</v>
      </c>
      <c r="AA7" s="179">
        <v>11</v>
      </c>
      <c r="AB7" s="180">
        <f t="shared" ref="AB7:AB27" si="8">AA7/Z7*100</f>
        <v>137.5</v>
      </c>
    </row>
    <row r="8" spans="1:28" s="50" customFormat="1" ht="16.5" customHeight="1">
      <c r="A8" s="177" t="s">
        <v>54</v>
      </c>
      <c r="B8" s="178">
        <v>106</v>
      </c>
      <c r="C8" s="179">
        <v>111</v>
      </c>
      <c r="D8" s="180">
        <f t="shared" si="0"/>
        <v>104.71698113207549</v>
      </c>
      <c r="E8" s="178">
        <v>85</v>
      </c>
      <c r="F8" s="179">
        <v>88</v>
      </c>
      <c r="G8" s="180">
        <f t="shared" si="1"/>
        <v>103.5294117647059</v>
      </c>
      <c r="H8" s="178">
        <v>18</v>
      </c>
      <c r="I8" s="179">
        <v>14</v>
      </c>
      <c r="J8" s="180">
        <f t="shared" si="2"/>
        <v>77.777777777777786</v>
      </c>
      <c r="K8" s="178">
        <v>8</v>
      </c>
      <c r="L8" s="179">
        <v>8</v>
      </c>
      <c r="M8" s="180">
        <f t="shared" si="3"/>
        <v>100</v>
      </c>
      <c r="N8" s="178">
        <v>0</v>
      </c>
      <c r="O8" s="179">
        <v>9</v>
      </c>
      <c r="P8" s="180" t="s">
        <v>52</v>
      </c>
      <c r="Q8" s="178">
        <v>56</v>
      </c>
      <c r="R8" s="179">
        <v>84</v>
      </c>
      <c r="S8" s="180">
        <f t="shared" si="5"/>
        <v>150</v>
      </c>
      <c r="T8" s="178">
        <v>77</v>
      </c>
      <c r="U8" s="179">
        <v>62</v>
      </c>
      <c r="V8" s="180">
        <f t="shared" si="6"/>
        <v>80.519480519480524</v>
      </c>
      <c r="W8" s="178">
        <v>57</v>
      </c>
      <c r="X8" s="179">
        <v>39</v>
      </c>
      <c r="Y8" s="180">
        <f t="shared" si="7"/>
        <v>68.421052631578945</v>
      </c>
      <c r="Z8" s="178">
        <v>51</v>
      </c>
      <c r="AA8" s="179">
        <v>36</v>
      </c>
      <c r="AB8" s="180">
        <f t="shared" si="8"/>
        <v>70.588235294117652</v>
      </c>
    </row>
    <row r="9" spans="1:28" s="49" customFormat="1" ht="16.5" customHeight="1">
      <c r="A9" s="177" t="s">
        <v>55</v>
      </c>
      <c r="B9" s="178">
        <v>59</v>
      </c>
      <c r="C9" s="179">
        <v>65</v>
      </c>
      <c r="D9" s="180">
        <f t="shared" si="0"/>
        <v>110.16949152542372</v>
      </c>
      <c r="E9" s="178">
        <v>11</v>
      </c>
      <c r="F9" s="179">
        <v>19</v>
      </c>
      <c r="G9" s="180">
        <f t="shared" si="1"/>
        <v>172.72727272727272</v>
      </c>
      <c r="H9" s="178">
        <v>5</v>
      </c>
      <c r="I9" s="179">
        <v>8</v>
      </c>
      <c r="J9" s="180">
        <f t="shared" si="2"/>
        <v>160</v>
      </c>
      <c r="K9" s="178">
        <v>0</v>
      </c>
      <c r="L9" s="179">
        <v>2</v>
      </c>
      <c r="M9" s="180" t="s">
        <v>52</v>
      </c>
      <c r="N9" s="178">
        <v>3</v>
      </c>
      <c r="O9" s="179">
        <v>0</v>
      </c>
      <c r="P9" s="180">
        <f t="shared" si="4"/>
        <v>0</v>
      </c>
      <c r="Q9" s="178">
        <v>8</v>
      </c>
      <c r="R9" s="179">
        <v>14</v>
      </c>
      <c r="S9" s="180">
        <f t="shared" si="5"/>
        <v>175</v>
      </c>
      <c r="T9" s="178">
        <v>52</v>
      </c>
      <c r="U9" s="179">
        <v>53</v>
      </c>
      <c r="V9" s="180">
        <f t="shared" si="6"/>
        <v>101.92307692307692</v>
      </c>
      <c r="W9" s="178">
        <v>7</v>
      </c>
      <c r="X9" s="179">
        <v>7</v>
      </c>
      <c r="Y9" s="180">
        <f t="shared" si="7"/>
        <v>100</v>
      </c>
      <c r="Z9" s="178">
        <v>7</v>
      </c>
      <c r="AA9" s="179">
        <v>5</v>
      </c>
      <c r="AB9" s="180">
        <f t="shared" si="8"/>
        <v>71.428571428571431</v>
      </c>
    </row>
    <row r="10" spans="1:28" s="49" customFormat="1" ht="16.5" customHeight="1">
      <c r="A10" s="177" t="s">
        <v>56</v>
      </c>
      <c r="B10" s="178">
        <v>63</v>
      </c>
      <c r="C10" s="179">
        <v>74</v>
      </c>
      <c r="D10" s="180">
        <f t="shared" si="0"/>
        <v>117.46031746031747</v>
      </c>
      <c r="E10" s="178">
        <v>26</v>
      </c>
      <c r="F10" s="179">
        <v>37</v>
      </c>
      <c r="G10" s="180">
        <f t="shared" si="1"/>
        <v>142.30769230769232</v>
      </c>
      <c r="H10" s="178">
        <v>6</v>
      </c>
      <c r="I10" s="179">
        <v>6</v>
      </c>
      <c r="J10" s="180">
        <f t="shared" si="2"/>
        <v>100</v>
      </c>
      <c r="K10" s="178">
        <v>5</v>
      </c>
      <c r="L10" s="179">
        <v>2</v>
      </c>
      <c r="M10" s="180">
        <f t="shared" si="3"/>
        <v>40</v>
      </c>
      <c r="N10" s="178">
        <v>2</v>
      </c>
      <c r="O10" s="179">
        <v>1</v>
      </c>
      <c r="P10" s="180">
        <f t="shared" si="4"/>
        <v>50</v>
      </c>
      <c r="Q10" s="178">
        <v>22</v>
      </c>
      <c r="R10" s="179">
        <v>34</v>
      </c>
      <c r="S10" s="180">
        <f t="shared" si="5"/>
        <v>154.54545454545453</v>
      </c>
      <c r="T10" s="178">
        <v>54</v>
      </c>
      <c r="U10" s="179">
        <v>56</v>
      </c>
      <c r="V10" s="180">
        <f t="shared" si="6"/>
        <v>103.7037037037037</v>
      </c>
      <c r="W10" s="178">
        <v>19</v>
      </c>
      <c r="X10" s="179">
        <v>22</v>
      </c>
      <c r="Y10" s="180">
        <f t="shared" si="7"/>
        <v>115.78947368421053</v>
      </c>
      <c r="Z10" s="178">
        <v>14</v>
      </c>
      <c r="AA10" s="179">
        <v>20</v>
      </c>
      <c r="AB10" s="180">
        <f t="shared" si="8"/>
        <v>142.85714285714286</v>
      </c>
    </row>
    <row r="11" spans="1:28" s="49" customFormat="1" ht="16.5" customHeight="1">
      <c r="A11" s="177" t="s">
        <v>57</v>
      </c>
      <c r="B11" s="178">
        <v>81</v>
      </c>
      <c r="C11" s="179">
        <v>104</v>
      </c>
      <c r="D11" s="180">
        <f t="shared" si="0"/>
        <v>128.39506172839506</v>
      </c>
      <c r="E11" s="178">
        <v>34</v>
      </c>
      <c r="F11" s="179">
        <v>62</v>
      </c>
      <c r="G11" s="180">
        <f t="shared" si="1"/>
        <v>182.35294117647058</v>
      </c>
      <c r="H11" s="178">
        <v>10</v>
      </c>
      <c r="I11" s="179">
        <v>20</v>
      </c>
      <c r="J11" s="180">
        <f t="shared" si="2"/>
        <v>200</v>
      </c>
      <c r="K11" s="178">
        <v>5</v>
      </c>
      <c r="L11" s="179">
        <v>2</v>
      </c>
      <c r="M11" s="180">
        <f t="shared" si="3"/>
        <v>40</v>
      </c>
      <c r="N11" s="178">
        <v>4</v>
      </c>
      <c r="O11" s="179">
        <v>0</v>
      </c>
      <c r="P11" s="180">
        <f t="shared" si="4"/>
        <v>0</v>
      </c>
      <c r="Q11" s="178">
        <v>32</v>
      </c>
      <c r="R11" s="179">
        <v>57</v>
      </c>
      <c r="S11" s="180">
        <f t="shared" si="5"/>
        <v>178.125</v>
      </c>
      <c r="T11" s="178">
        <v>66</v>
      </c>
      <c r="U11" s="179">
        <v>65</v>
      </c>
      <c r="V11" s="180">
        <f t="shared" si="6"/>
        <v>98.484848484848484</v>
      </c>
      <c r="W11" s="178">
        <v>25</v>
      </c>
      <c r="X11" s="179">
        <v>26</v>
      </c>
      <c r="Y11" s="180">
        <f t="shared" si="7"/>
        <v>104</v>
      </c>
      <c r="Z11" s="178">
        <v>19</v>
      </c>
      <c r="AA11" s="179">
        <v>18</v>
      </c>
      <c r="AB11" s="180">
        <f t="shared" si="8"/>
        <v>94.73684210526315</v>
      </c>
    </row>
    <row r="12" spans="1:28" s="49" customFormat="1" ht="16.5" customHeight="1">
      <c r="A12" s="177" t="s">
        <v>58</v>
      </c>
      <c r="B12" s="178">
        <v>68</v>
      </c>
      <c r="C12" s="179">
        <v>53</v>
      </c>
      <c r="D12" s="180">
        <f t="shared" si="0"/>
        <v>77.941176470588232</v>
      </c>
      <c r="E12" s="178">
        <v>65</v>
      </c>
      <c r="F12" s="179">
        <v>52</v>
      </c>
      <c r="G12" s="180">
        <f t="shared" si="1"/>
        <v>80</v>
      </c>
      <c r="H12" s="178">
        <v>16</v>
      </c>
      <c r="I12" s="179">
        <v>8</v>
      </c>
      <c r="J12" s="180">
        <f t="shared" si="2"/>
        <v>50</v>
      </c>
      <c r="K12" s="178">
        <v>5</v>
      </c>
      <c r="L12" s="179">
        <v>2</v>
      </c>
      <c r="M12" s="180">
        <f t="shared" si="3"/>
        <v>40</v>
      </c>
      <c r="N12" s="178">
        <v>7</v>
      </c>
      <c r="O12" s="179">
        <v>12</v>
      </c>
      <c r="P12" s="180">
        <f t="shared" si="4"/>
        <v>171.42857142857142</v>
      </c>
      <c r="Q12" s="178">
        <v>58</v>
      </c>
      <c r="R12" s="179">
        <v>51</v>
      </c>
      <c r="S12" s="180">
        <f t="shared" si="5"/>
        <v>87.931034482758619</v>
      </c>
      <c r="T12" s="178">
        <v>44</v>
      </c>
      <c r="U12" s="179">
        <v>28</v>
      </c>
      <c r="V12" s="180">
        <f t="shared" si="6"/>
        <v>63.636363636363633</v>
      </c>
      <c r="W12" s="178">
        <v>43</v>
      </c>
      <c r="X12" s="179">
        <v>28</v>
      </c>
      <c r="Y12" s="180">
        <f t="shared" si="7"/>
        <v>65.116279069767444</v>
      </c>
      <c r="Z12" s="178">
        <v>31</v>
      </c>
      <c r="AA12" s="179">
        <v>16</v>
      </c>
      <c r="AB12" s="180">
        <f t="shared" si="8"/>
        <v>51.612903225806448</v>
      </c>
    </row>
    <row r="13" spans="1:28" s="49" customFormat="1" ht="16.5" customHeight="1">
      <c r="A13" s="177" t="s">
        <v>59</v>
      </c>
      <c r="B13" s="178">
        <v>157</v>
      </c>
      <c r="C13" s="179">
        <v>162</v>
      </c>
      <c r="D13" s="180">
        <f t="shared" si="0"/>
        <v>103.18471337579618</v>
      </c>
      <c r="E13" s="178">
        <v>68</v>
      </c>
      <c r="F13" s="179">
        <v>57</v>
      </c>
      <c r="G13" s="180">
        <f t="shared" si="1"/>
        <v>83.82352941176471</v>
      </c>
      <c r="H13" s="178">
        <v>24</v>
      </c>
      <c r="I13" s="179">
        <v>13</v>
      </c>
      <c r="J13" s="180">
        <f t="shared" si="2"/>
        <v>54.166666666666664</v>
      </c>
      <c r="K13" s="178">
        <v>11</v>
      </c>
      <c r="L13" s="179">
        <v>5</v>
      </c>
      <c r="M13" s="180">
        <f t="shared" si="3"/>
        <v>45.454545454545453</v>
      </c>
      <c r="N13" s="178">
        <v>17</v>
      </c>
      <c r="O13" s="179">
        <v>4</v>
      </c>
      <c r="P13" s="180">
        <f t="shared" si="4"/>
        <v>23.52941176470588</v>
      </c>
      <c r="Q13" s="178">
        <v>60</v>
      </c>
      <c r="R13" s="179">
        <v>55</v>
      </c>
      <c r="S13" s="180">
        <f t="shared" si="5"/>
        <v>91.666666666666657</v>
      </c>
      <c r="T13" s="178">
        <v>124</v>
      </c>
      <c r="U13" s="179">
        <v>134</v>
      </c>
      <c r="V13" s="180">
        <f t="shared" si="6"/>
        <v>108.06451612903226</v>
      </c>
      <c r="W13" s="178">
        <v>36</v>
      </c>
      <c r="X13" s="179">
        <v>32</v>
      </c>
      <c r="Y13" s="180">
        <f t="shared" si="7"/>
        <v>88.888888888888886</v>
      </c>
      <c r="Z13" s="178">
        <v>27</v>
      </c>
      <c r="AA13" s="179">
        <v>26</v>
      </c>
      <c r="AB13" s="180">
        <f t="shared" si="8"/>
        <v>96.296296296296291</v>
      </c>
    </row>
    <row r="14" spans="1:28" s="49" customFormat="1" ht="16.5" customHeight="1">
      <c r="A14" s="177" t="s">
        <v>60</v>
      </c>
      <c r="B14" s="178">
        <v>212</v>
      </c>
      <c r="C14" s="179">
        <v>223</v>
      </c>
      <c r="D14" s="180">
        <f t="shared" si="0"/>
        <v>105.18867924528301</v>
      </c>
      <c r="E14" s="178">
        <v>196</v>
      </c>
      <c r="F14" s="179">
        <v>211</v>
      </c>
      <c r="G14" s="180">
        <f t="shared" si="1"/>
        <v>107.65306122448979</v>
      </c>
      <c r="H14" s="178">
        <v>27</v>
      </c>
      <c r="I14" s="179">
        <v>37</v>
      </c>
      <c r="J14" s="180">
        <f t="shared" si="2"/>
        <v>137.03703703703704</v>
      </c>
      <c r="K14" s="178">
        <v>15</v>
      </c>
      <c r="L14" s="179">
        <v>20</v>
      </c>
      <c r="M14" s="180">
        <f t="shared" si="3"/>
        <v>133.33333333333331</v>
      </c>
      <c r="N14" s="178">
        <v>0</v>
      </c>
      <c r="O14" s="179">
        <v>9</v>
      </c>
      <c r="P14" s="180" t="s">
        <v>52</v>
      </c>
      <c r="Q14" s="178">
        <v>146</v>
      </c>
      <c r="R14" s="179">
        <v>187</v>
      </c>
      <c r="S14" s="180">
        <f t="shared" si="5"/>
        <v>128.08219178082192</v>
      </c>
      <c r="T14" s="178">
        <v>141</v>
      </c>
      <c r="U14" s="179">
        <v>125</v>
      </c>
      <c r="V14" s="180">
        <f t="shared" si="6"/>
        <v>88.652482269503537</v>
      </c>
      <c r="W14" s="178">
        <v>128</v>
      </c>
      <c r="X14" s="179">
        <v>113</v>
      </c>
      <c r="Y14" s="180">
        <f t="shared" si="7"/>
        <v>88.28125</v>
      </c>
      <c r="Z14" s="178">
        <v>113</v>
      </c>
      <c r="AA14" s="179">
        <v>102</v>
      </c>
      <c r="AB14" s="180">
        <f t="shared" si="8"/>
        <v>90.265486725663706</v>
      </c>
    </row>
    <row r="15" spans="1:28" s="49" customFormat="1" ht="16.5" customHeight="1">
      <c r="A15" s="177" t="s">
        <v>61</v>
      </c>
      <c r="B15" s="178">
        <v>74</v>
      </c>
      <c r="C15" s="179">
        <v>75</v>
      </c>
      <c r="D15" s="180">
        <f t="shared" si="0"/>
        <v>101.35135135135135</v>
      </c>
      <c r="E15" s="178">
        <v>52</v>
      </c>
      <c r="F15" s="179">
        <v>54</v>
      </c>
      <c r="G15" s="180">
        <f t="shared" si="1"/>
        <v>103.84615384615385</v>
      </c>
      <c r="H15" s="178">
        <v>8</v>
      </c>
      <c r="I15" s="179">
        <v>25</v>
      </c>
      <c r="J15" s="180">
        <f t="shared" si="2"/>
        <v>312.5</v>
      </c>
      <c r="K15" s="178">
        <v>4</v>
      </c>
      <c r="L15" s="179">
        <v>3</v>
      </c>
      <c r="M15" s="180">
        <f t="shared" si="3"/>
        <v>75</v>
      </c>
      <c r="N15" s="178">
        <v>11</v>
      </c>
      <c r="O15" s="179">
        <v>4</v>
      </c>
      <c r="P15" s="180">
        <f t="shared" si="4"/>
        <v>36.363636363636367</v>
      </c>
      <c r="Q15" s="178">
        <v>35</v>
      </c>
      <c r="R15" s="179">
        <v>49</v>
      </c>
      <c r="S15" s="180">
        <f t="shared" si="5"/>
        <v>140</v>
      </c>
      <c r="T15" s="178">
        <v>54</v>
      </c>
      <c r="U15" s="179">
        <v>36</v>
      </c>
      <c r="V15" s="180">
        <f t="shared" si="6"/>
        <v>66.666666666666657</v>
      </c>
      <c r="W15" s="178">
        <v>38</v>
      </c>
      <c r="X15" s="179">
        <v>20</v>
      </c>
      <c r="Y15" s="180">
        <f t="shared" si="7"/>
        <v>52.631578947368418</v>
      </c>
      <c r="Z15" s="178">
        <v>24</v>
      </c>
      <c r="AA15" s="179">
        <v>15</v>
      </c>
      <c r="AB15" s="180">
        <f t="shared" si="8"/>
        <v>62.5</v>
      </c>
    </row>
    <row r="16" spans="1:28" s="49" customFormat="1" ht="16.5" customHeight="1">
      <c r="A16" s="177" t="s">
        <v>62</v>
      </c>
      <c r="B16" s="178">
        <v>95</v>
      </c>
      <c r="C16" s="179">
        <v>111</v>
      </c>
      <c r="D16" s="180">
        <f t="shared" si="0"/>
        <v>116.8421052631579</v>
      </c>
      <c r="E16" s="178">
        <v>39</v>
      </c>
      <c r="F16" s="179">
        <v>53</v>
      </c>
      <c r="G16" s="180">
        <f t="shared" si="1"/>
        <v>135.89743589743591</v>
      </c>
      <c r="H16" s="178">
        <v>5</v>
      </c>
      <c r="I16" s="179">
        <v>12</v>
      </c>
      <c r="J16" s="180">
        <f t="shared" si="2"/>
        <v>240</v>
      </c>
      <c r="K16" s="178">
        <v>6</v>
      </c>
      <c r="L16" s="179">
        <v>3</v>
      </c>
      <c r="M16" s="180">
        <f t="shared" si="3"/>
        <v>50</v>
      </c>
      <c r="N16" s="178">
        <v>10</v>
      </c>
      <c r="O16" s="179">
        <v>5</v>
      </c>
      <c r="P16" s="180">
        <f t="shared" si="4"/>
        <v>50</v>
      </c>
      <c r="Q16" s="178">
        <v>29</v>
      </c>
      <c r="R16" s="179">
        <v>49</v>
      </c>
      <c r="S16" s="180">
        <f t="shared" si="5"/>
        <v>168.9655172413793</v>
      </c>
      <c r="T16" s="178">
        <v>81</v>
      </c>
      <c r="U16" s="179">
        <v>83</v>
      </c>
      <c r="V16" s="180">
        <f t="shared" si="6"/>
        <v>102.46913580246914</v>
      </c>
      <c r="W16" s="178">
        <v>28</v>
      </c>
      <c r="X16" s="179">
        <v>28</v>
      </c>
      <c r="Y16" s="180">
        <f t="shared" si="7"/>
        <v>100</v>
      </c>
      <c r="Z16" s="178">
        <v>19</v>
      </c>
      <c r="AA16" s="179">
        <v>22</v>
      </c>
      <c r="AB16" s="180">
        <f t="shared" si="8"/>
        <v>115.78947368421053</v>
      </c>
    </row>
    <row r="17" spans="1:28" s="49" customFormat="1" ht="16.5" customHeight="1">
      <c r="A17" s="177" t="s">
        <v>63</v>
      </c>
      <c r="B17" s="178">
        <v>631</v>
      </c>
      <c r="C17" s="179">
        <v>747</v>
      </c>
      <c r="D17" s="180">
        <f t="shared" si="0"/>
        <v>118.38351822503964</v>
      </c>
      <c r="E17" s="178">
        <v>352</v>
      </c>
      <c r="F17" s="179">
        <v>418</v>
      </c>
      <c r="G17" s="180">
        <f t="shared" si="1"/>
        <v>118.75</v>
      </c>
      <c r="H17" s="178">
        <v>72</v>
      </c>
      <c r="I17" s="179">
        <v>65</v>
      </c>
      <c r="J17" s="180">
        <f t="shared" si="2"/>
        <v>90.277777777777786</v>
      </c>
      <c r="K17" s="178">
        <v>48</v>
      </c>
      <c r="L17" s="179">
        <v>23</v>
      </c>
      <c r="M17" s="180">
        <f t="shared" si="3"/>
        <v>47.916666666666671</v>
      </c>
      <c r="N17" s="178">
        <v>18</v>
      </c>
      <c r="O17" s="179">
        <v>4</v>
      </c>
      <c r="P17" s="180">
        <f t="shared" si="4"/>
        <v>22.222222222222221</v>
      </c>
      <c r="Q17" s="178">
        <v>306</v>
      </c>
      <c r="R17" s="179">
        <v>333</v>
      </c>
      <c r="S17" s="180">
        <f t="shared" si="5"/>
        <v>108.8235294117647</v>
      </c>
      <c r="T17" s="178">
        <v>494</v>
      </c>
      <c r="U17" s="179">
        <v>547</v>
      </c>
      <c r="V17" s="180">
        <f t="shared" si="6"/>
        <v>110.72874493927125</v>
      </c>
      <c r="W17" s="178">
        <v>234</v>
      </c>
      <c r="X17" s="179">
        <v>223</v>
      </c>
      <c r="Y17" s="180">
        <f t="shared" si="7"/>
        <v>95.299145299145295</v>
      </c>
      <c r="Z17" s="178">
        <v>196</v>
      </c>
      <c r="AA17" s="179">
        <v>190</v>
      </c>
      <c r="AB17" s="180">
        <f t="shared" si="8"/>
        <v>96.938775510204081</v>
      </c>
    </row>
    <row r="18" spans="1:28" s="49" customFormat="1" ht="16.5" customHeight="1">
      <c r="A18" s="177" t="s">
        <v>64</v>
      </c>
      <c r="B18" s="178">
        <v>7</v>
      </c>
      <c r="C18" s="179">
        <v>3</v>
      </c>
      <c r="D18" s="180">
        <f t="shared" si="0"/>
        <v>42.857142857142854</v>
      </c>
      <c r="E18" s="178">
        <v>6</v>
      </c>
      <c r="F18" s="179">
        <v>1</v>
      </c>
      <c r="G18" s="180">
        <f t="shared" si="1"/>
        <v>16.666666666666664</v>
      </c>
      <c r="H18" s="178">
        <v>0</v>
      </c>
      <c r="I18" s="179">
        <v>1</v>
      </c>
      <c r="J18" s="180" t="s">
        <v>52</v>
      </c>
      <c r="K18" s="178">
        <v>1</v>
      </c>
      <c r="L18" s="179">
        <v>0</v>
      </c>
      <c r="M18" s="180">
        <f t="shared" si="3"/>
        <v>0</v>
      </c>
      <c r="N18" s="178">
        <v>0</v>
      </c>
      <c r="O18" s="179">
        <v>0</v>
      </c>
      <c r="P18" s="180" t="s">
        <v>52</v>
      </c>
      <c r="Q18" s="178">
        <v>4</v>
      </c>
      <c r="R18" s="179">
        <v>1</v>
      </c>
      <c r="S18" s="180">
        <f t="shared" si="5"/>
        <v>25</v>
      </c>
      <c r="T18" s="178">
        <v>3</v>
      </c>
      <c r="U18" s="179">
        <v>2</v>
      </c>
      <c r="V18" s="180">
        <f t="shared" si="6"/>
        <v>66.666666666666657</v>
      </c>
      <c r="W18" s="178">
        <v>2</v>
      </c>
      <c r="X18" s="179">
        <v>0</v>
      </c>
      <c r="Y18" s="180">
        <f t="shared" si="7"/>
        <v>0</v>
      </c>
      <c r="Z18" s="178">
        <v>1</v>
      </c>
      <c r="AA18" s="179">
        <v>0</v>
      </c>
      <c r="AB18" s="180">
        <f t="shared" si="8"/>
        <v>0</v>
      </c>
    </row>
    <row r="19" spans="1:28" s="49" customFormat="1" ht="16.5" customHeight="1">
      <c r="A19" s="177" t="s">
        <v>65</v>
      </c>
      <c r="B19" s="178">
        <v>50</v>
      </c>
      <c r="C19" s="179">
        <v>47</v>
      </c>
      <c r="D19" s="180">
        <f t="shared" si="0"/>
        <v>94</v>
      </c>
      <c r="E19" s="178">
        <v>27</v>
      </c>
      <c r="F19" s="179">
        <v>32</v>
      </c>
      <c r="G19" s="180">
        <f t="shared" si="1"/>
        <v>118.5185185185185</v>
      </c>
      <c r="H19" s="178">
        <v>10</v>
      </c>
      <c r="I19" s="179">
        <v>12</v>
      </c>
      <c r="J19" s="180">
        <f t="shared" si="2"/>
        <v>120</v>
      </c>
      <c r="K19" s="178">
        <v>4</v>
      </c>
      <c r="L19" s="179">
        <v>6</v>
      </c>
      <c r="M19" s="180">
        <f t="shared" si="3"/>
        <v>150</v>
      </c>
      <c r="N19" s="178">
        <v>3</v>
      </c>
      <c r="O19" s="179">
        <v>2</v>
      </c>
      <c r="P19" s="180">
        <f t="shared" si="4"/>
        <v>66.666666666666657</v>
      </c>
      <c r="Q19" s="178">
        <v>25</v>
      </c>
      <c r="R19" s="179">
        <v>28</v>
      </c>
      <c r="S19" s="180">
        <f t="shared" si="5"/>
        <v>112.00000000000001</v>
      </c>
      <c r="T19" s="178">
        <v>38</v>
      </c>
      <c r="U19" s="179">
        <v>25</v>
      </c>
      <c r="V19" s="180">
        <f t="shared" si="6"/>
        <v>65.789473684210535</v>
      </c>
      <c r="W19" s="178">
        <v>17</v>
      </c>
      <c r="X19" s="179">
        <v>13</v>
      </c>
      <c r="Y19" s="180">
        <f t="shared" si="7"/>
        <v>76.470588235294116</v>
      </c>
      <c r="Z19" s="178">
        <v>15</v>
      </c>
      <c r="AA19" s="179">
        <v>9</v>
      </c>
      <c r="AB19" s="180">
        <f t="shared" si="8"/>
        <v>60</v>
      </c>
    </row>
    <row r="20" spans="1:28" s="49" customFormat="1" ht="16.5" customHeight="1">
      <c r="A20" s="177" t="s">
        <v>66</v>
      </c>
      <c r="B20" s="178">
        <v>160</v>
      </c>
      <c r="C20" s="179">
        <v>184</v>
      </c>
      <c r="D20" s="180">
        <f t="shared" si="0"/>
        <v>114.99999999999999</v>
      </c>
      <c r="E20" s="178">
        <v>142</v>
      </c>
      <c r="F20" s="179">
        <v>160</v>
      </c>
      <c r="G20" s="180">
        <f t="shared" si="1"/>
        <v>112.67605633802818</v>
      </c>
      <c r="H20" s="178">
        <v>36</v>
      </c>
      <c r="I20" s="179">
        <v>33</v>
      </c>
      <c r="J20" s="180">
        <f t="shared" si="2"/>
        <v>91.666666666666657</v>
      </c>
      <c r="K20" s="178">
        <v>18</v>
      </c>
      <c r="L20" s="179">
        <v>13</v>
      </c>
      <c r="M20" s="180">
        <f t="shared" si="3"/>
        <v>72.222222222222214</v>
      </c>
      <c r="N20" s="178">
        <v>15</v>
      </c>
      <c r="O20" s="179">
        <v>3</v>
      </c>
      <c r="P20" s="180">
        <f t="shared" si="4"/>
        <v>20</v>
      </c>
      <c r="Q20" s="178">
        <v>98</v>
      </c>
      <c r="R20" s="179">
        <v>131</v>
      </c>
      <c r="S20" s="180">
        <f t="shared" si="5"/>
        <v>133.67346938775512</v>
      </c>
      <c r="T20" s="178">
        <v>100</v>
      </c>
      <c r="U20" s="179">
        <v>93</v>
      </c>
      <c r="V20" s="180">
        <f t="shared" si="6"/>
        <v>93</v>
      </c>
      <c r="W20" s="178">
        <v>84</v>
      </c>
      <c r="X20" s="179">
        <v>70</v>
      </c>
      <c r="Y20" s="180">
        <f t="shared" si="7"/>
        <v>83.333333333333343</v>
      </c>
      <c r="Z20" s="178">
        <v>66</v>
      </c>
      <c r="AA20" s="179">
        <v>60</v>
      </c>
      <c r="AB20" s="180">
        <f t="shared" si="8"/>
        <v>90.909090909090907</v>
      </c>
    </row>
    <row r="21" spans="1:28" s="49" customFormat="1" ht="16.5" customHeight="1">
      <c r="A21" s="177" t="s">
        <v>67</v>
      </c>
      <c r="B21" s="178">
        <v>39</v>
      </c>
      <c r="C21" s="179">
        <v>50</v>
      </c>
      <c r="D21" s="180">
        <f t="shared" si="0"/>
        <v>128.2051282051282</v>
      </c>
      <c r="E21" s="178">
        <v>38</v>
      </c>
      <c r="F21" s="179">
        <v>47</v>
      </c>
      <c r="G21" s="180">
        <f t="shared" si="1"/>
        <v>123.68421052631579</v>
      </c>
      <c r="H21" s="178">
        <v>7</v>
      </c>
      <c r="I21" s="179">
        <v>11</v>
      </c>
      <c r="J21" s="180">
        <f t="shared" si="2"/>
        <v>157.14285714285714</v>
      </c>
      <c r="K21" s="178">
        <v>6</v>
      </c>
      <c r="L21" s="179">
        <v>4</v>
      </c>
      <c r="M21" s="180">
        <f t="shared" si="3"/>
        <v>66.666666666666657</v>
      </c>
      <c r="N21" s="178">
        <v>3</v>
      </c>
      <c r="O21" s="179">
        <v>2</v>
      </c>
      <c r="P21" s="180">
        <f t="shared" si="4"/>
        <v>66.666666666666657</v>
      </c>
      <c r="Q21" s="178">
        <v>32</v>
      </c>
      <c r="R21" s="179">
        <v>42</v>
      </c>
      <c r="S21" s="180">
        <f t="shared" si="5"/>
        <v>131.25</v>
      </c>
      <c r="T21" s="178">
        <v>24</v>
      </c>
      <c r="U21" s="179">
        <v>28</v>
      </c>
      <c r="V21" s="180">
        <f t="shared" si="6"/>
        <v>116.66666666666667</v>
      </c>
      <c r="W21" s="178">
        <v>24</v>
      </c>
      <c r="X21" s="179">
        <v>28</v>
      </c>
      <c r="Y21" s="180">
        <f t="shared" si="7"/>
        <v>116.66666666666667</v>
      </c>
      <c r="Z21" s="178">
        <v>20</v>
      </c>
      <c r="AA21" s="179">
        <v>18</v>
      </c>
      <c r="AB21" s="180">
        <f t="shared" si="8"/>
        <v>90</v>
      </c>
    </row>
    <row r="22" spans="1:28" s="49" customFormat="1" ht="16.5" customHeight="1">
      <c r="A22" s="177" t="s">
        <v>68</v>
      </c>
      <c r="B22" s="178">
        <v>17</v>
      </c>
      <c r="C22" s="179">
        <v>16</v>
      </c>
      <c r="D22" s="180">
        <f t="shared" si="0"/>
        <v>94.117647058823522</v>
      </c>
      <c r="E22" s="178">
        <v>9</v>
      </c>
      <c r="F22" s="179">
        <v>8</v>
      </c>
      <c r="G22" s="180">
        <f t="shared" si="1"/>
        <v>88.888888888888886</v>
      </c>
      <c r="H22" s="178">
        <v>3</v>
      </c>
      <c r="I22" s="179">
        <v>1</v>
      </c>
      <c r="J22" s="180">
        <f t="shared" si="2"/>
        <v>33.333333333333329</v>
      </c>
      <c r="K22" s="178">
        <v>1</v>
      </c>
      <c r="L22" s="179">
        <v>0</v>
      </c>
      <c r="M22" s="180">
        <f t="shared" si="3"/>
        <v>0</v>
      </c>
      <c r="N22" s="178">
        <v>0</v>
      </c>
      <c r="O22" s="179">
        <v>0</v>
      </c>
      <c r="P22" s="180" t="s">
        <v>52</v>
      </c>
      <c r="Q22" s="178">
        <v>8</v>
      </c>
      <c r="R22" s="179">
        <v>8</v>
      </c>
      <c r="S22" s="180">
        <f t="shared" si="5"/>
        <v>100</v>
      </c>
      <c r="T22" s="178">
        <v>12</v>
      </c>
      <c r="U22" s="179">
        <v>13</v>
      </c>
      <c r="V22" s="180">
        <f t="shared" si="6"/>
        <v>108.33333333333333</v>
      </c>
      <c r="W22" s="178">
        <v>4</v>
      </c>
      <c r="X22" s="179">
        <v>5</v>
      </c>
      <c r="Y22" s="180">
        <f t="shared" si="7"/>
        <v>125</v>
      </c>
      <c r="Z22" s="178">
        <v>3</v>
      </c>
      <c r="AA22" s="179">
        <v>5</v>
      </c>
      <c r="AB22" s="180">
        <f t="shared" si="8"/>
        <v>166.66666666666669</v>
      </c>
    </row>
    <row r="23" spans="1:28" s="49" customFormat="1" ht="16.5" customHeight="1">
      <c r="A23" s="177" t="s">
        <v>69</v>
      </c>
      <c r="B23" s="178">
        <v>79</v>
      </c>
      <c r="C23" s="179">
        <v>66</v>
      </c>
      <c r="D23" s="180">
        <f t="shared" si="0"/>
        <v>83.544303797468359</v>
      </c>
      <c r="E23" s="178">
        <v>74</v>
      </c>
      <c r="F23" s="179">
        <v>60</v>
      </c>
      <c r="G23" s="180">
        <f t="shared" si="1"/>
        <v>81.081081081081081</v>
      </c>
      <c r="H23" s="178">
        <v>12</v>
      </c>
      <c r="I23" s="179">
        <v>16</v>
      </c>
      <c r="J23" s="180">
        <f t="shared" si="2"/>
        <v>133.33333333333331</v>
      </c>
      <c r="K23" s="178">
        <v>8</v>
      </c>
      <c r="L23" s="179">
        <v>6</v>
      </c>
      <c r="M23" s="180">
        <f t="shared" si="3"/>
        <v>75</v>
      </c>
      <c r="N23" s="178">
        <v>3</v>
      </c>
      <c r="O23" s="179">
        <v>3</v>
      </c>
      <c r="P23" s="180">
        <f t="shared" si="4"/>
        <v>100</v>
      </c>
      <c r="Q23" s="178">
        <v>52</v>
      </c>
      <c r="R23" s="179">
        <v>50</v>
      </c>
      <c r="S23" s="180">
        <f t="shared" si="5"/>
        <v>96.15384615384616</v>
      </c>
      <c r="T23" s="178">
        <v>58</v>
      </c>
      <c r="U23" s="179">
        <v>37</v>
      </c>
      <c r="V23" s="180">
        <f t="shared" si="6"/>
        <v>63.793103448275865</v>
      </c>
      <c r="W23" s="178">
        <v>54</v>
      </c>
      <c r="X23" s="179">
        <v>33</v>
      </c>
      <c r="Y23" s="180">
        <f t="shared" si="7"/>
        <v>61.111111111111114</v>
      </c>
      <c r="Z23" s="178">
        <v>46</v>
      </c>
      <c r="AA23" s="179">
        <v>23</v>
      </c>
      <c r="AB23" s="180">
        <f t="shared" si="8"/>
        <v>50</v>
      </c>
    </row>
    <row r="24" spans="1:28" s="49" customFormat="1" ht="16.5" customHeight="1">
      <c r="A24" s="177" t="s">
        <v>70</v>
      </c>
      <c r="B24" s="178">
        <v>108</v>
      </c>
      <c r="C24" s="179">
        <v>120</v>
      </c>
      <c r="D24" s="180">
        <f t="shared" si="0"/>
        <v>111.11111111111111</v>
      </c>
      <c r="E24" s="178">
        <v>55</v>
      </c>
      <c r="F24" s="179">
        <v>66</v>
      </c>
      <c r="G24" s="180">
        <f t="shared" si="1"/>
        <v>120</v>
      </c>
      <c r="H24" s="178">
        <v>13</v>
      </c>
      <c r="I24" s="179">
        <v>9</v>
      </c>
      <c r="J24" s="180">
        <f t="shared" si="2"/>
        <v>69.230769230769226</v>
      </c>
      <c r="K24" s="178">
        <v>8</v>
      </c>
      <c r="L24" s="179">
        <v>4</v>
      </c>
      <c r="M24" s="180">
        <f t="shared" si="3"/>
        <v>50</v>
      </c>
      <c r="N24" s="178">
        <v>1</v>
      </c>
      <c r="O24" s="179">
        <v>0</v>
      </c>
      <c r="P24" s="180" t="s">
        <v>52</v>
      </c>
      <c r="Q24" s="178">
        <v>40</v>
      </c>
      <c r="R24" s="179">
        <v>63</v>
      </c>
      <c r="S24" s="180">
        <f t="shared" si="5"/>
        <v>157.5</v>
      </c>
      <c r="T24" s="178">
        <v>88</v>
      </c>
      <c r="U24" s="179">
        <v>92</v>
      </c>
      <c r="V24" s="180">
        <f t="shared" si="6"/>
        <v>104.54545454545455</v>
      </c>
      <c r="W24" s="178">
        <v>40</v>
      </c>
      <c r="X24" s="179">
        <v>41</v>
      </c>
      <c r="Y24" s="180">
        <f t="shared" si="7"/>
        <v>102.49999999999999</v>
      </c>
      <c r="Z24" s="178">
        <v>35</v>
      </c>
      <c r="AA24" s="179">
        <v>28</v>
      </c>
      <c r="AB24" s="180">
        <f t="shared" si="8"/>
        <v>80</v>
      </c>
    </row>
    <row r="25" spans="1:28" s="49" customFormat="1" ht="16.5" customHeight="1">
      <c r="A25" s="177" t="s">
        <v>71</v>
      </c>
      <c r="B25" s="178">
        <v>9</v>
      </c>
      <c r="C25" s="179">
        <v>18</v>
      </c>
      <c r="D25" s="180">
        <f t="shared" si="0"/>
        <v>200</v>
      </c>
      <c r="E25" s="178">
        <v>3</v>
      </c>
      <c r="F25" s="179">
        <v>9</v>
      </c>
      <c r="G25" s="180">
        <f t="shared" si="1"/>
        <v>300</v>
      </c>
      <c r="H25" s="178">
        <v>0</v>
      </c>
      <c r="I25" s="179">
        <v>3</v>
      </c>
      <c r="J25" s="180" t="s">
        <v>52</v>
      </c>
      <c r="K25" s="178">
        <v>1</v>
      </c>
      <c r="L25" s="179">
        <v>0</v>
      </c>
      <c r="M25" s="180">
        <f t="shared" si="3"/>
        <v>0</v>
      </c>
      <c r="N25" s="178">
        <v>0</v>
      </c>
      <c r="O25" s="179">
        <v>2</v>
      </c>
      <c r="P25" s="180" t="s">
        <v>52</v>
      </c>
      <c r="Q25" s="178">
        <v>3</v>
      </c>
      <c r="R25" s="179">
        <v>7</v>
      </c>
      <c r="S25" s="180">
        <f t="shared" si="5"/>
        <v>233.33333333333334</v>
      </c>
      <c r="T25" s="178">
        <v>9</v>
      </c>
      <c r="U25" s="179">
        <v>10</v>
      </c>
      <c r="V25" s="180">
        <f t="shared" si="6"/>
        <v>111.11111111111111</v>
      </c>
      <c r="W25" s="178">
        <v>3</v>
      </c>
      <c r="X25" s="179">
        <v>2</v>
      </c>
      <c r="Y25" s="180">
        <f t="shared" si="7"/>
        <v>66.666666666666657</v>
      </c>
      <c r="Z25" s="178">
        <v>2</v>
      </c>
      <c r="AA25" s="179">
        <v>2</v>
      </c>
      <c r="AB25" s="180">
        <f t="shared" si="8"/>
        <v>100</v>
      </c>
    </row>
    <row r="26" spans="1:28" s="49" customFormat="1" ht="16.5" customHeight="1">
      <c r="A26" s="177" t="s">
        <v>72</v>
      </c>
      <c r="B26" s="178">
        <v>62</v>
      </c>
      <c r="C26" s="179">
        <v>90</v>
      </c>
      <c r="D26" s="180">
        <f t="shared" si="0"/>
        <v>145.16129032258064</v>
      </c>
      <c r="E26" s="178">
        <v>60</v>
      </c>
      <c r="F26" s="179">
        <v>89</v>
      </c>
      <c r="G26" s="180">
        <f t="shared" si="1"/>
        <v>148.33333333333334</v>
      </c>
      <c r="H26" s="178">
        <v>12</v>
      </c>
      <c r="I26" s="179">
        <v>20</v>
      </c>
      <c r="J26" s="180">
        <f t="shared" si="2"/>
        <v>166.66666666666669</v>
      </c>
      <c r="K26" s="178">
        <v>9</v>
      </c>
      <c r="L26" s="179">
        <v>17</v>
      </c>
      <c r="M26" s="180">
        <f t="shared" si="3"/>
        <v>188.88888888888889</v>
      </c>
      <c r="N26" s="178">
        <v>5</v>
      </c>
      <c r="O26" s="179">
        <v>0</v>
      </c>
      <c r="P26" s="180">
        <f t="shared" si="4"/>
        <v>0</v>
      </c>
      <c r="Q26" s="178">
        <v>53</v>
      </c>
      <c r="R26" s="179">
        <v>83</v>
      </c>
      <c r="S26" s="180">
        <f t="shared" si="5"/>
        <v>156.60377358490567</v>
      </c>
      <c r="T26" s="178">
        <v>38</v>
      </c>
      <c r="U26" s="179">
        <v>44</v>
      </c>
      <c r="V26" s="180">
        <f t="shared" si="6"/>
        <v>115.78947368421053</v>
      </c>
      <c r="W26" s="178">
        <v>36</v>
      </c>
      <c r="X26" s="179">
        <v>43</v>
      </c>
      <c r="Y26" s="180">
        <f t="shared" si="7"/>
        <v>119.44444444444444</v>
      </c>
      <c r="Z26" s="178">
        <v>32</v>
      </c>
      <c r="AA26" s="179">
        <v>34</v>
      </c>
      <c r="AB26" s="180">
        <f t="shared" si="8"/>
        <v>106.25</v>
      </c>
    </row>
    <row r="27" spans="1:28" s="49" customFormat="1" ht="16.5" customHeight="1" thickBot="1">
      <c r="A27" s="181" t="s">
        <v>73</v>
      </c>
      <c r="B27" s="182">
        <v>24</v>
      </c>
      <c r="C27" s="183">
        <v>31</v>
      </c>
      <c r="D27" s="184">
        <f t="shared" si="0"/>
        <v>129.16666666666669</v>
      </c>
      <c r="E27" s="182">
        <v>18</v>
      </c>
      <c r="F27" s="183">
        <v>25</v>
      </c>
      <c r="G27" s="184">
        <f t="shared" si="1"/>
        <v>138.88888888888889</v>
      </c>
      <c r="H27" s="182">
        <v>3</v>
      </c>
      <c r="I27" s="183">
        <v>10</v>
      </c>
      <c r="J27" s="184">
        <f t="shared" si="2"/>
        <v>333.33333333333337</v>
      </c>
      <c r="K27" s="182">
        <v>2</v>
      </c>
      <c r="L27" s="183">
        <v>6</v>
      </c>
      <c r="M27" s="184">
        <f t="shared" si="3"/>
        <v>300</v>
      </c>
      <c r="N27" s="182">
        <v>5</v>
      </c>
      <c r="O27" s="183">
        <v>1</v>
      </c>
      <c r="P27" s="184">
        <f t="shared" si="4"/>
        <v>20</v>
      </c>
      <c r="Q27" s="182">
        <v>10</v>
      </c>
      <c r="R27" s="183">
        <v>22</v>
      </c>
      <c r="S27" s="184">
        <f t="shared" si="5"/>
        <v>220.00000000000003</v>
      </c>
      <c r="T27" s="182">
        <v>18</v>
      </c>
      <c r="U27" s="183">
        <v>15</v>
      </c>
      <c r="V27" s="184">
        <f t="shared" si="6"/>
        <v>83.333333333333343</v>
      </c>
      <c r="W27" s="182">
        <v>13</v>
      </c>
      <c r="X27" s="183">
        <v>9</v>
      </c>
      <c r="Y27" s="184">
        <f t="shared" si="7"/>
        <v>69.230769230769226</v>
      </c>
      <c r="Z27" s="182">
        <v>7</v>
      </c>
      <c r="AA27" s="183">
        <v>7</v>
      </c>
      <c r="AB27" s="184">
        <f t="shared" si="8"/>
        <v>100</v>
      </c>
    </row>
    <row r="28" spans="1:28" ht="15">
      <c r="A28" s="51"/>
      <c r="B28" s="51"/>
      <c r="C28" s="51"/>
      <c r="D28" s="51"/>
      <c r="E28" s="52"/>
      <c r="F28" s="51"/>
      <c r="G28" s="51"/>
      <c r="H28" s="51"/>
      <c r="I28" s="51"/>
      <c r="J28" s="5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70"/>
      <c r="Y28" s="54"/>
    </row>
    <row r="29" spans="1:28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1"/>
      <c r="Y29" s="56"/>
    </row>
    <row r="30" spans="1:28" ht="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71"/>
      <c r="Y30" s="56"/>
    </row>
    <row r="31" spans="1:28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>
      <c r="K76" s="56"/>
      <c r="L76" s="56"/>
      <c r="M76" s="56"/>
      <c r="N76" s="56"/>
      <c r="O76" s="56"/>
      <c r="P76" s="56"/>
      <c r="Q76" s="56"/>
      <c r="R76" s="128"/>
      <c r="S76" s="56"/>
      <c r="T76" s="56"/>
      <c r="U76" s="56"/>
      <c r="V76" s="56"/>
      <c r="W76" s="56"/>
      <c r="X76" s="56"/>
      <c r="Y76" s="56"/>
    </row>
    <row r="77" spans="11:25">
      <c r="K77" s="56"/>
      <c r="L77" s="56"/>
      <c r="M77" s="56"/>
      <c r="N77" s="56"/>
      <c r="O77" s="56"/>
      <c r="P77" s="56"/>
      <c r="Q77" s="56"/>
      <c r="R77" s="128"/>
      <c r="S77" s="56"/>
      <c r="T77" s="56"/>
      <c r="U77" s="56"/>
      <c r="V77" s="56"/>
      <c r="W77" s="56"/>
      <c r="X77" s="56"/>
      <c r="Y77" s="56"/>
    </row>
    <row r="78" spans="11:25">
      <c r="K78" s="56"/>
      <c r="L78" s="56"/>
      <c r="M78" s="56"/>
      <c r="N78" s="56"/>
      <c r="O78" s="56"/>
      <c r="P78" s="56"/>
      <c r="Q78" s="56"/>
      <c r="R78" s="128"/>
      <c r="S78" s="56"/>
      <c r="T78" s="56"/>
      <c r="U78" s="56"/>
      <c r="V78" s="56"/>
      <c r="W78" s="56"/>
      <c r="X78" s="56"/>
      <c r="Y78" s="56"/>
    </row>
    <row r="79" spans="11:25">
      <c r="K79" s="56"/>
      <c r="L79" s="56"/>
      <c r="M79" s="56"/>
      <c r="N79" s="56"/>
      <c r="O79" s="56"/>
      <c r="P79" s="56"/>
      <c r="Q79" s="56"/>
      <c r="R79" s="128"/>
      <c r="S79" s="56"/>
      <c r="T79" s="56"/>
      <c r="U79" s="56"/>
      <c r="V79" s="56"/>
      <c r="W79" s="56"/>
      <c r="X79" s="56"/>
      <c r="Y79" s="56"/>
    </row>
    <row r="80" spans="11:25">
      <c r="K80" s="56"/>
      <c r="L80" s="56"/>
      <c r="M80" s="56"/>
      <c r="N80" s="56"/>
      <c r="O80" s="56"/>
      <c r="P80" s="56"/>
      <c r="Q80" s="56"/>
      <c r="R80" s="128"/>
      <c r="S80" s="56"/>
      <c r="T80" s="56"/>
      <c r="U80" s="56"/>
      <c r="V80" s="56"/>
      <c r="W80" s="56"/>
      <c r="X80" s="56"/>
      <c r="Y80" s="56"/>
    </row>
    <row r="81" spans="11:25">
      <c r="K81" s="56"/>
      <c r="L81" s="56"/>
      <c r="M81" s="56"/>
      <c r="N81" s="56"/>
      <c r="O81" s="56"/>
      <c r="P81" s="56"/>
      <c r="Q81" s="56"/>
      <c r="R81" s="128"/>
      <c r="S81" s="56"/>
      <c r="T81" s="56"/>
      <c r="U81" s="56"/>
      <c r="V81" s="56"/>
      <c r="W81" s="56"/>
      <c r="X81" s="56"/>
      <c r="Y81" s="56"/>
    </row>
    <row r="82" spans="11:25">
      <c r="K82" s="56"/>
      <c r="L82" s="56"/>
      <c r="M82" s="56"/>
      <c r="N82" s="56"/>
      <c r="O82" s="56"/>
      <c r="P82" s="56"/>
      <c r="Q82" s="56"/>
      <c r="R82" s="128"/>
      <c r="S82" s="56"/>
      <c r="T82" s="56"/>
      <c r="U82" s="56"/>
      <c r="V82" s="56"/>
      <c r="W82" s="56"/>
      <c r="X82" s="56"/>
      <c r="Y82" s="56"/>
    </row>
    <row r="83" spans="11:25">
      <c r="K83" s="56"/>
      <c r="L83" s="56"/>
      <c r="M83" s="56"/>
      <c r="N83" s="56"/>
      <c r="O83" s="56"/>
      <c r="P83" s="56"/>
      <c r="Q83" s="56"/>
      <c r="R83" s="128"/>
      <c r="S83" s="56"/>
      <c r="T83" s="56"/>
      <c r="U83" s="56"/>
      <c r="V83" s="56"/>
      <c r="W83" s="56"/>
      <c r="X83" s="56"/>
      <c r="Y83" s="56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horizontalDpi="4294967293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activeCell="A2" sqref="A2:E2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36" t="s">
        <v>135</v>
      </c>
      <c r="B1" s="236"/>
      <c r="C1" s="236"/>
      <c r="D1" s="236"/>
      <c r="E1" s="236"/>
    </row>
    <row r="2" spans="1:11" ht="23.25" customHeight="1">
      <c r="A2" s="236" t="s">
        <v>47</v>
      </c>
      <c r="B2" s="236"/>
      <c r="C2" s="236"/>
      <c r="D2" s="236"/>
      <c r="E2" s="236"/>
    </row>
    <row r="3" spans="1:11" ht="6" customHeight="1">
      <c r="A3" s="195"/>
    </row>
    <row r="4" spans="1:11" s="4" customFormat="1" ht="23.25" customHeight="1">
      <c r="A4" s="247"/>
      <c r="B4" s="237" t="s">
        <v>136</v>
      </c>
      <c r="C4" s="237" t="s">
        <v>131</v>
      </c>
      <c r="D4" s="308" t="s">
        <v>2</v>
      </c>
      <c r="E4" s="309"/>
    </row>
    <row r="5" spans="1:11" s="4" customFormat="1" ht="32.25" customHeight="1">
      <c r="A5" s="247"/>
      <c r="B5" s="238"/>
      <c r="C5" s="238"/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10</v>
      </c>
      <c r="B7" s="14">
        <v>20.869</v>
      </c>
      <c r="C7" s="14">
        <v>20.945</v>
      </c>
      <c r="D7" s="12">
        <f>C7/B7*100</f>
        <v>100.36417652978102</v>
      </c>
      <c r="E7" s="13">
        <f>C7-B7</f>
        <v>7.6000000000000512E-2</v>
      </c>
      <c r="K7" s="15"/>
    </row>
    <row r="8" spans="1:11" s="4" customFormat="1" ht="31.5" customHeight="1">
      <c r="A8" s="10" t="s">
        <v>11</v>
      </c>
      <c r="B8" s="16">
        <v>8.0939999999999994</v>
      </c>
      <c r="C8" s="11">
        <v>8.8729999999999993</v>
      </c>
      <c r="D8" s="12">
        <f t="shared" ref="D8:D12" si="0">C8/B8*100</f>
        <v>109.6244131455399</v>
      </c>
      <c r="E8" s="13">
        <f t="shared" ref="E8:E12" si="1">C8-B8</f>
        <v>0.77899999999999991</v>
      </c>
      <c r="K8" s="15"/>
    </row>
    <row r="9" spans="1:11" s="4" customFormat="1" ht="54.75" customHeight="1">
      <c r="A9" s="17" t="s">
        <v>132</v>
      </c>
      <c r="B9" s="358">
        <v>2.5910000000000002</v>
      </c>
      <c r="C9" s="19">
        <v>2.4670000000000001</v>
      </c>
      <c r="D9" s="12">
        <f t="shared" si="0"/>
        <v>95.21420301042069</v>
      </c>
      <c r="E9" s="13">
        <f t="shared" si="1"/>
        <v>-0.12400000000000011</v>
      </c>
      <c r="K9" s="15"/>
    </row>
    <row r="10" spans="1:11" s="4" customFormat="1" ht="35.25" customHeight="1">
      <c r="A10" s="18" t="s">
        <v>124</v>
      </c>
      <c r="B10" s="139">
        <v>895</v>
      </c>
      <c r="C10" s="139">
        <v>745</v>
      </c>
      <c r="D10" s="12">
        <f t="shared" si="0"/>
        <v>83.240223463687144</v>
      </c>
      <c r="E10" s="13">
        <f t="shared" si="1"/>
        <v>-150</v>
      </c>
      <c r="K10" s="15"/>
    </row>
    <row r="11" spans="1:11" s="4" customFormat="1" ht="45.75" customHeight="1">
      <c r="A11" s="18" t="s">
        <v>43</v>
      </c>
      <c r="B11" s="139">
        <v>941</v>
      </c>
      <c r="C11" s="139">
        <v>645</v>
      </c>
      <c r="D11" s="12">
        <f t="shared" si="0"/>
        <v>68.544102019128587</v>
      </c>
      <c r="E11" s="13">
        <f t="shared" si="1"/>
        <v>-296</v>
      </c>
      <c r="K11" s="15"/>
    </row>
    <row r="12" spans="1:11" s="4" customFormat="1" ht="55.5" customHeight="1">
      <c r="A12" s="18" t="s">
        <v>14</v>
      </c>
      <c r="B12" s="11">
        <v>6.1210000000000004</v>
      </c>
      <c r="C12" s="11">
        <v>7.3570000000000002</v>
      </c>
      <c r="D12" s="12">
        <f t="shared" si="0"/>
        <v>120.19277895768666</v>
      </c>
      <c r="E12" s="13">
        <f t="shared" si="1"/>
        <v>1.2359999999999998</v>
      </c>
      <c r="K12" s="15" t="s">
        <v>137</v>
      </c>
    </row>
    <row r="13" spans="1:11" s="4" customFormat="1" ht="12.75" customHeight="1">
      <c r="A13" s="243" t="s">
        <v>15</v>
      </c>
      <c r="B13" s="244"/>
      <c r="C13" s="244"/>
      <c r="D13" s="244"/>
      <c r="E13" s="352"/>
      <c r="K13" s="15"/>
    </row>
    <row r="14" spans="1:11" s="4" customFormat="1" ht="15" customHeight="1">
      <c r="A14" s="245"/>
      <c r="B14" s="246"/>
      <c r="C14" s="246"/>
      <c r="D14" s="246"/>
      <c r="E14" s="353"/>
      <c r="K14" s="15"/>
    </row>
    <row r="15" spans="1:11" s="4" customFormat="1" ht="20.25" customHeight="1">
      <c r="A15" s="241" t="s">
        <v>0</v>
      </c>
      <c r="B15" s="247" t="s">
        <v>79</v>
      </c>
      <c r="C15" s="247" t="s">
        <v>78</v>
      </c>
      <c r="D15" s="308" t="s">
        <v>2</v>
      </c>
      <c r="E15" s="309"/>
      <c r="K15" s="15"/>
    </row>
    <row r="16" spans="1:11" ht="35.25" customHeight="1">
      <c r="A16" s="242"/>
      <c r="B16" s="247"/>
      <c r="C16" s="247"/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16.768999999999998</v>
      </c>
      <c r="C17" s="14">
        <v>15.026999999999999</v>
      </c>
      <c r="D17" s="23">
        <f>C17/B17*100</f>
        <v>89.611783648398841</v>
      </c>
      <c r="E17" s="24">
        <f>C17-B17</f>
        <v>-1.7419999999999991</v>
      </c>
      <c r="K17" s="15"/>
    </row>
    <row r="18" spans="1:11" ht="25.5" customHeight="1">
      <c r="A18" s="1" t="s">
        <v>11</v>
      </c>
      <c r="B18" s="33">
        <v>5.3810000000000002</v>
      </c>
      <c r="C18" s="33">
        <v>4.0309999999999997</v>
      </c>
      <c r="D18" s="23">
        <f t="shared" ref="D18:D19" si="2">C18/B18*100</f>
        <v>74.911726444898704</v>
      </c>
      <c r="E18" s="24">
        <f t="shared" ref="E18:E19" si="3">C18-B18</f>
        <v>-1.3500000000000005</v>
      </c>
      <c r="K18" s="15"/>
    </row>
    <row r="19" spans="1:11" ht="43.5" customHeight="1">
      <c r="A19" s="1" t="s">
        <v>6</v>
      </c>
      <c r="B19" s="33">
        <v>4.3049999999999997</v>
      </c>
      <c r="C19" s="33">
        <v>3.2280000000000002</v>
      </c>
      <c r="D19" s="23">
        <f t="shared" si="2"/>
        <v>74.982578397212549</v>
      </c>
      <c r="E19" s="24">
        <f t="shared" si="3"/>
        <v>-1.0769999999999995</v>
      </c>
      <c r="K19" s="15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2021-05-12T06:58:13Z</cp:lastPrinted>
  <dcterms:created xsi:type="dcterms:W3CDTF">2020-12-10T10:35:03Z</dcterms:created>
  <dcterms:modified xsi:type="dcterms:W3CDTF">2021-05-14T12:00:40Z</dcterms:modified>
</cp:coreProperties>
</file>