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8010" activeTab="1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2"/>
  <c r="G13"/>
  <c r="B11"/>
  <c r="B10"/>
  <c r="H10" l="1"/>
  <c r="H11" l="1"/>
  <c r="G18" l="1"/>
  <c r="I6" i="2" l="1"/>
  <c r="G17" i="1" s="1"/>
  <c r="H6" i="2"/>
  <c r="G16" i="1" s="1"/>
  <c r="G6" i="2"/>
  <c r="B13" i="1" s="1"/>
  <c r="F6" i="2"/>
  <c r="B12" i="1" s="1"/>
  <c r="E6" i="2"/>
  <c r="B9" i="1" s="1"/>
  <c r="D6" i="2"/>
  <c r="B8" i="1" s="1"/>
  <c r="C6" i="2"/>
  <c r="B6" l="1"/>
  <c r="B6" i="1" s="1"/>
  <c r="H17" l="1"/>
  <c r="H16"/>
  <c r="H13"/>
  <c r="H12"/>
  <c r="H9"/>
  <c r="H8"/>
  <c r="H7"/>
  <c r="H6"/>
</calcChain>
</file>

<file path=xl/sharedStrings.xml><?xml version="1.0" encoding="utf-8"?>
<sst xmlns="http://schemas.openxmlformats.org/spreadsheetml/2006/main" count="71" uniqueCount="64">
  <si>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</si>
  <si>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</si>
  <si>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</si>
  <si>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</si>
  <si>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</si>
  <si>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</si>
  <si>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</si>
  <si>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</si>
  <si>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</si>
  <si>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</si>
  <si>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</si>
  <si>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</si>
  <si>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</si>
  <si>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</si>
  <si>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</si>
  <si>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</si>
  <si>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</si>
  <si>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</si>
  <si>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</si>
  <si>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</si>
  <si>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</si>
  <si>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</si>
  <si>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</si>
  <si>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Авдіївський МЦЗ</t>
  </si>
  <si>
    <t>Артемівський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</si>
  <si>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</si>
  <si>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</si>
  <si>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</si>
  <si>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</si>
  <si>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</si>
  <si>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</si>
  <si>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</si>
  <si>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</si>
  <si>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</si>
  <si>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</si>
  <si>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</si>
  <si>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</si>
  <si>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</si>
  <si>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</si>
  <si>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</si>
  <si>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</si>
  <si>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</si>
  <si>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</si>
  <si>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</si>
  <si>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</si>
  <si>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</si>
  <si>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2019 р.</t>
  </si>
  <si>
    <t>АТО (ООС)</t>
  </si>
  <si>
    <t>учасникам АТО (ООС)</t>
  </si>
  <si>
    <t>22 особи</t>
  </si>
  <si>
    <t>36    осіб</t>
  </si>
  <si>
    <t>3 особи</t>
  </si>
  <si>
    <t>8    осіб</t>
  </si>
  <si>
    <t>Донецька область</t>
  </si>
  <si>
    <t>Інформація про надання послуг Донецької обласної служби зайнятості</t>
  </si>
  <si>
    <t>2020 р.</t>
  </si>
  <si>
    <t>23 особи</t>
  </si>
  <si>
    <t>5    осіб</t>
  </si>
  <si>
    <t>Усього за                       2015 - 2019 рр.</t>
  </si>
  <si>
    <t>Інформація щодо надання послуг Донецькою обласною службою зайнятості учасникам АТО (ООС) у січні-квітні 2020 року</t>
  </si>
  <si>
    <t>січень-квітень                                 2019 року</t>
  </si>
  <si>
    <t>Станом на 1 травня</t>
  </si>
  <si>
    <t xml:space="preserve"> + 645 грн.</t>
  </si>
  <si>
    <t>січень-квітень                                    2020 р.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</si>
</sst>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91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5" fontId="28" fillId="0" borderId="2" xfId="4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164" fontId="17" fillId="0" borderId="3" xfId="4" applyNumberFormat="1" applyFont="1" applyFill="1" applyBorder="1" applyAlignment="1">
      <alignment horizontal="center" vertical="center" wrapText="1"/>
    </xf>
    <xf numFmtId="1" fontId="17" fillId="0" borderId="6" xfId="3" applyNumberFormat="1" applyFont="1" applyFill="1" applyBorder="1" applyAlignment="1">
      <alignment horizontal="center" vertical="center"/>
    </xf>
    <xf numFmtId="1" fontId="17" fillId="0" borderId="2" xfId="3" applyNumberFormat="1" applyFont="1" applyFill="1" applyBorder="1" applyAlignment="1">
      <alignment horizontal="center" vertical="center"/>
    </xf>
    <xf numFmtId="1" fontId="17" fillId="0" borderId="3" xfId="3" applyNumberFormat="1" applyFont="1" applyFill="1" applyBorder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3" fontId="15" fillId="0" borderId="2" xfId="1" applyNumberFormat="1" applyFont="1" applyFill="1" applyBorder="1" applyAlignment="1" applyProtection="1">
      <alignment horizontal="center" vertical="center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0" fontId="17" fillId="0" borderId="5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1" fontId="17" fillId="0" borderId="4" xfId="3" applyNumberFormat="1" applyFont="1" applyFill="1" applyBorder="1" applyAlignment="1">
      <alignment horizontal="center" vertical="center"/>
    </xf>
    <xf numFmtId="3" fontId="17" fillId="0" borderId="4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DDFFF9"/>
      <color rgb="FFFFFFCC"/>
      <color rgb="FF00FFCC"/>
      <color rgb="FF99FFCC"/>
      <color rgb="FF0000FF"/>
      <color rgb="FF66FF66"/>
      <color rgb="FF89FF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opLeftCell="A4" zoomScaleNormal="100" workbookViewId="0">
      <selection activeCell="A3" sqref="A3:H3"/>
    </sheetView>
  </sheetViews>
  <sheetFormatPr defaultColWidth="9.28515625" defaultRowHeight="12.75"/>
  <cols>
    <col min="1" max="1" width="50.28515625" style="16" customWidth="1"/>
    <col min="2" max="2" width="20.85546875" style="16" customWidth="1"/>
    <col min="3" max="5" width="11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>
      <c r="B1" s="13"/>
      <c r="C1" s="13"/>
      <c r="G1" s="77" t="s">
        <v>47</v>
      </c>
      <c r="H1" s="77"/>
    </row>
    <row r="2" spans="1:11" ht="25.5" customHeight="1">
      <c r="A2" s="78" t="s">
        <v>54</v>
      </c>
      <c r="B2" s="78"/>
      <c r="C2" s="78"/>
      <c r="D2" s="78"/>
      <c r="E2" s="78"/>
      <c r="F2" s="78"/>
      <c r="G2" s="78"/>
      <c r="H2" s="78"/>
    </row>
    <row r="3" spans="1:11" ht="25.5" customHeight="1">
      <c r="A3" s="78" t="s">
        <v>48</v>
      </c>
      <c r="B3" s="78"/>
      <c r="C3" s="78"/>
      <c r="D3" s="78"/>
      <c r="E3" s="78"/>
      <c r="F3" s="78"/>
      <c r="G3" s="78"/>
      <c r="H3" s="78"/>
    </row>
    <row r="4" spans="1:11" ht="9.75" customHeight="1">
      <c r="A4" s="17"/>
      <c r="B4" s="17"/>
      <c r="C4" s="17"/>
      <c r="D4" s="18"/>
      <c r="E4" s="18"/>
    </row>
    <row r="5" spans="1:11" ht="60.75">
      <c r="A5" s="19"/>
      <c r="B5" s="20" t="s">
        <v>58</v>
      </c>
      <c r="C5" s="57" t="s">
        <v>19</v>
      </c>
      <c r="D5" s="19" t="s">
        <v>44</v>
      </c>
      <c r="E5" s="57" t="s">
        <v>46</v>
      </c>
      <c r="F5" s="54" t="s">
        <v>60</v>
      </c>
      <c r="G5" s="55" t="s">
        <v>63</v>
      </c>
      <c r="H5" s="21" t="s">
        <v>11</v>
      </c>
    </row>
    <row r="6" spans="1:11" s="23" customFormat="1" ht="22.5">
      <c r="A6" s="22" t="s">
        <v>12</v>
      </c>
      <c r="B6" s="47">
        <f>1452+G6</f>
        <v>1805</v>
      </c>
      <c r="C6" s="58">
        <v>676</v>
      </c>
      <c r="D6" s="58">
        <v>529</v>
      </c>
      <c r="E6" s="58">
        <v>595</v>
      </c>
      <c r="F6" s="85">
        <v>300</v>
      </c>
      <c r="G6" s="58">
        <f>'2'!B6</f>
        <v>353</v>
      </c>
      <c r="H6" s="48">
        <f t="shared" ref="H6:H13" si="0">ROUND(G6/F6*100,1)</f>
        <v>117.7</v>
      </c>
    </row>
    <row r="7" spans="1:11" s="23" customFormat="1" ht="23.25">
      <c r="A7" s="24" t="s">
        <v>13</v>
      </c>
      <c r="B7" s="25" t="s">
        <v>14</v>
      </c>
      <c r="C7" s="59">
        <v>353</v>
      </c>
      <c r="D7" s="59">
        <v>350</v>
      </c>
      <c r="E7" s="59">
        <v>424</v>
      </c>
      <c r="F7" s="86">
        <v>129</v>
      </c>
      <c r="G7" s="59">
        <f>'2'!C6</f>
        <v>151</v>
      </c>
      <c r="H7" s="48">
        <f t="shared" si="0"/>
        <v>117.1</v>
      </c>
    </row>
    <row r="8" spans="1:11" s="23" customFormat="1" ht="20.25">
      <c r="A8" s="26" t="s">
        <v>15</v>
      </c>
      <c r="B8" s="44">
        <f>1378+G8</f>
        <v>1707</v>
      </c>
      <c r="C8" s="60">
        <v>623</v>
      </c>
      <c r="D8" s="60">
        <v>486</v>
      </c>
      <c r="E8" s="60">
        <v>547</v>
      </c>
      <c r="F8" s="87">
        <v>270</v>
      </c>
      <c r="G8" s="60">
        <f>'2'!D6</f>
        <v>329</v>
      </c>
      <c r="H8" s="48">
        <f t="shared" si="0"/>
        <v>121.9</v>
      </c>
    </row>
    <row r="9" spans="1:11" s="28" customFormat="1" ht="68.25" customHeight="1">
      <c r="A9" s="27" t="s">
        <v>16</v>
      </c>
      <c r="B9" s="45">
        <f>673+G9</f>
        <v>733</v>
      </c>
      <c r="C9" s="58">
        <v>181</v>
      </c>
      <c r="D9" s="58">
        <v>156</v>
      </c>
      <c r="E9" s="58">
        <v>228</v>
      </c>
      <c r="F9" s="88">
        <v>70</v>
      </c>
      <c r="G9" s="46">
        <f>'2'!E6</f>
        <v>60</v>
      </c>
      <c r="H9" s="48">
        <f t="shared" si="0"/>
        <v>85.7</v>
      </c>
    </row>
    <row r="10" spans="1:11" s="28" customFormat="1" ht="49.5" customHeight="1">
      <c r="A10" s="29" t="s">
        <v>17</v>
      </c>
      <c r="B10" s="45">
        <f>120+G10</f>
        <v>127</v>
      </c>
      <c r="C10" s="60" t="s">
        <v>50</v>
      </c>
      <c r="D10" s="60" t="s">
        <v>49</v>
      </c>
      <c r="E10" s="60" t="s">
        <v>56</v>
      </c>
      <c r="F10" s="87">
        <v>8</v>
      </c>
      <c r="G10" s="60">
        <v>7</v>
      </c>
      <c r="H10" s="48">
        <f>ROUND(G10/F10*100,1)</f>
        <v>87.5</v>
      </c>
      <c r="K10" s="30"/>
    </row>
    <row r="11" spans="1:11" s="28" customFormat="1" ht="69.75" customHeight="1">
      <c r="A11" s="31" t="s">
        <v>18</v>
      </c>
      <c r="B11" s="45">
        <f>17+G11</f>
        <v>17</v>
      </c>
      <c r="C11" s="58" t="s">
        <v>51</v>
      </c>
      <c r="D11" s="58" t="s">
        <v>52</v>
      </c>
      <c r="E11" s="58" t="s">
        <v>57</v>
      </c>
      <c r="F11" s="88">
        <v>1</v>
      </c>
      <c r="G11" s="46">
        <v>0</v>
      </c>
      <c r="H11" s="56">
        <f t="shared" si="0"/>
        <v>0</v>
      </c>
    </row>
    <row r="12" spans="1:11" s="28" customFormat="1" ht="33" customHeight="1">
      <c r="A12" s="31" t="s">
        <v>5</v>
      </c>
      <c r="B12" s="45">
        <f>254+G12</f>
        <v>277</v>
      </c>
      <c r="C12" s="46">
        <v>96</v>
      </c>
      <c r="D12" s="46">
        <v>65</v>
      </c>
      <c r="E12" s="46">
        <v>55</v>
      </c>
      <c r="F12" s="88">
        <v>25</v>
      </c>
      <c r="G12" s="46">
        <f>'2'!F6</f>
        <v>23</v>
      </c>
      <c r="H12" s="48">
        <f t="shared" si="0"/>
        <v>92</v>
      </c>
    </row>
    <row r="13" spans="1:11" s="28" customFormat="1" ht="63" customHeight="1">
      <c r="A13" s="31" t="s">
        <v>6</v>
      </c>
      <c r="B13" s="45">
        <f>589+G13</f>
        <v>615</v>
      </c>
      <c r="C13" s="46">
        <v>202</v>
      </c>
      <c r="D13" s="46">
        <v>108</v>
      </c>
      <c r="E13" s="46">
        <v>160</v>
      </c>
      <c r="F13" s="88">
        <v>58</v>
      </c>
      <c r="G13" s="46">
        <f>'2'!G6</f>
        <v>26</v>
      </c>
      <c r="H13" s="48">
        <f t="shared" si="0"/>
        <v>44.8</v>
      </c>
    </row>
    <row r="14" spans="1:11" s="28" customFormat="1" ht="32.25" customHeight="1">
      <c r="A14" s="32"/>
      <c r="C14" s="79" t="s">
        <v>45</v>
      </c>
      <c r="D14" s="80"/>
      <c r="E14" s="81"/>
      <c r="F14" s="79" t="s">
        <v>61</v>
      </c>
      <c r="G14" s="80"/>
      <c r="H14" s="80"/>
    </row>
    <row r="15" spans="1:11" s="28" customFormat="1" ht="47.25">
      <c r="A15" s="82"/>
      <c r="B15" s="83"/>
      <c r="C15" s="61" t="s">
        <v>19</v>
      </c>
      <c r="D15" s="33" t="s">
        <v>44</v>
      </c>
      <c r="E15" s="62" t="s">
        <v>46</v>
      </c>
      <c r="F15" s="53" t="s">
        <v>46</v>
      </c>
      <c r="G15" s="33" t="s">
        <v>55</v>
      </c>
      <c r="H15" s="49" t="s">
        <v>11</v>
      </c>
    </row>
    <row r="16" spans="1:11" ht="20.25">
      <c r="A16" s="73" t="s">
        <v>20</v>
      </c>
      <c r="B16" s="74"/>
      <c r="C16" s="63">
        <v>309</v>
      </c>
      <c r="D16" s="64">
        <v>171</v>
      </c>
      <c r="E16" s="65">
        <v>202</v>
      </c>
      <c r="F16" s="89">
        <v>177</v>
      </c>
      <c r="G16" s="64">
        <f>'2'!H6</f>
        <v>248</v>
      </c>
      <c r="H16" s="50">
        <f>ROUND(G16/F16*100,1)</f>
        <v>140.1</v>
      </c>
    </row>
    <row r="17" spans="1:10" ht="20.25">
      <c r="A17" s="73" t="s">
        <v>21</v>
      </c>
      <c r="B17" s="74"/>
      <c r="C17" s="63">
        <v>271</v>
      </c>
      <c r="D17" s="64">
        <v>145</v>
      </c>
      <c r="E17" s="65">
        <v>172</v>
      </c>
      <c r="F17" s="89">
        <v>155</v>
      </c>
      <c r="G17" s="64">
        <f>'2'!I6</f>
        <v>230</v>
      </c>
      <c r="H17" s="51">
        <f>ROUND(G17/F17*100,1)</f>
        <v>148.4</v>
      </c>
    </row>
    <row r="18" spans="1:10" ht="20.25">
      <c r="A18" s="75" t="s">
        <v>22</v>
      </c>
      <c r="B18" s="76"/>
      <c r="C18" s="66">
        <v>4549</v>
      </c>
      <c r="D18" s="67">
        <v>5248</v>
      </c>
      <c r="E18" s="68">
        <v>6902</v>
      </c>
      <c r="F18" s="90">
        <v>5947</v>
      </c>
      <c r="G18" s="69">
        <f>'2'!J6</f>
        <v>6592</v>
      </c>
      <c r="H18" s="52" t="s">
        <v>62</v>
      </c>
      <c r="J18" s="34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60" zoomScaleNormal="60" workbookViewId="0">
      <selection activeCell="A2" sqref="A2:J2"/>
    </sheetView>
  </sheetViews>
  <sheetFormatPr defaultRowHeight="15.7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>
      <c r="A1" s="1"/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63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2" customFormat="1" ht="15" customHeight="1">
      <c r="B3" s="36"/>
      <c r="C3" s="36"/>
      <c r="D3" s="36"/>
      <c r="E3" s="4"/>
      <c r="G3" s="37"/>
      <c r="H3" s="36"/>
      <c r="J3" s="38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1" t="s">
        <v>53</v>
      </c>
      <c r="B6" s="42">
        <f t="shared" ref="B6:I6" si="0">SUM(B7:B27)</f>
        <v>353</v>
      </c>
      <c r="C6" s="43">
        <f t="shared" si="0"/>
        <v>151</v>
      </c>
      <c r="D6" s="42">
        <f t="shared" si="0"/>
        <v>329</v>
      </c>
      <c r="E6" s="42">
        <f t="shared" si="0"/>
        <v>60</v>
      </c>
      <c r="F6" s="43">
        <f t="shared" si="0"/>
        <v>23</v>
      </c>
      <c r="G6" s="43">
        <f t="shared" si="0"/>
        <v>26</v>
      </c>
      <c r="H6" s="43">
        <f t="shared" si="0"/>
        <v>248</v>
      </c>
      <c r="I6" s="42">
        <f t="shared" si="0"/>
        <v>230</v>
      </c>
      <c r="J6" s="42">
        <v>6592</v>
      </c>
    </row>
    <row r="7" spans="1:10" ht="29.25" customHeight="1">
      <c r="A7" s="39" t="s">
        <v>23</v>
      </c>
      <c r="B7" s="70">
        <v>2</v>
      </c>
      <c r="C7" s="71">
        <v>1</v>
      </c>
      <c r="D7" s="72">
        <v>2</v>
      </c>
      <c r="E7" s="72">
        <v>0</v>
      </c>
      <c r="F7" s="71">
        <v>0</v>
      </c>
      <c r="G7" s="71">
        <v>0</v>
      </c>
      <c r="H7" s="71">
        <v>2</v>
      </c>
      <c r="I7" s="72">
        <v>2</v>
      </c>
      <c r="J7" s="72">
        <v>6739</v>
      </c>
    </row>
    <row r="8" spans="1:10" ht="29.25" customHeight="1">
      <c r="A8" s="39" t="s">
        <v>24</v>
      </c>
      <c r="B8" s="70">
        <v>5</v>
      </c>
      <c r="C8" s="71">
        <v>2</v>
      </c>
      <c r="D8" s="72">
        <v>5</v>
      </c>
      <c r="E8" s="72">
        <v>3</v>
      </c>
      <c r="F8" s="71">
        <v>1</v>
      </c>
      <c r="G8" s="71">
        <v>0</v>
      </c>
      <c r="H8" s="71">
        <v>2</v>
      </c>
      <c r="I8" s="72">
        <v>1</v>
      </c>
      <c r="J8" s="72">
        <v>6791</v>
      </c>
    </row>
    <row r="9" spans="1:10" ht="29.25" customHeight="1">
      <c r="A9" s="39" t="s">
        <v>25</v>
      </c>
      <c r="B9" s="70">
        <v>17</v>
      </c>
      <c r="C9" s="71">
        <v>5</v>
      </c>
      <c r="D9" s="72">
        <v>16</v>
      </c>
      <c r="E9" s="72">
        <v>3</v>
      </c>
      <c r="F9" s="71">
        <v>1</v>
      </c>
      <c r="G9" s="71">
        <v>0</v>
      </c>
      <c r="H9" s="71">
        <v>9</v>
      </c>
      <c r="I9" s="72">
        <v>8</v>
      </c>
      <c r="J9" s="72">
        <v>4206</v>
      </c>
    </row>
    <row r="10" spans="1:10" ht="29.25" customHeight="1">
      <c r="A10" s="39" t="s">
        <v>26</v>
      </c>
      <c r="B10" s="70">
        <v>4</v>
      </c>
      <c r="C10" s="71">
        <v>3</v>
      </c>
      <c r="D10" s="72">
        <v>4</v>
      </c>
      <c r="E10" s="72">
        <v>0</v>
      </c>
      <c r="F10" s="71">
        <v>0</v>
      </c>
      <c r="G10" s="71">
        <v>1</v>
      </c>
      <c r="H10" s="71">
        <v>4</v>
      </c>
      <c r="I10" s="72">
        <v>4</v>
      </c>
      <c r="J10" s="72">
        <v>4357</v>
      </c>
    </row>
    <row r="11" spans="1:10" ht="29.25" customHeight="1">
      <c r="A11" s="39" t="s">
        <v>27</v>
      </c>
      <c r="B11" s="70">
        <v>22</v>
      </c>
      <c r="C11" s="71">
        <v>11</v>
      </c>
      <c r="D11" s="72">
        <v>21</v>
      </c>
      <c r="E11" s="72">
        <v>6</v>
      </c>
      <c r="F11" s="71">
        <v>3</v>
      </c>
      <c r="G11" s="71">
        <v>1</v>
      </c>
      <c r="H11" s="71">
        <v>15</v>
      </c>
      <c r="I11" s="72">
        <v>15</v>
      </c>
      <c r="J11" s="72">
        <v>6778</v>
      </c>
    </row>
    <row r="12" spans="1:10" ht="29.25" customHeight="1">
      <c r="A12" s="39" t="s">
        <v>28</v>
      </c>
      <c r="B12" s="70">
        <v>4</v>
      </c>
      <c r="C12" s="71">
        <v>1</v>
      </c>
      <c r="D12" s="72">
        <v>4</v>
      </c>
      <c r="E12" s="72">
        <v>3</v>
      </c>
      <c r="F12" s="71">
        <v>2</v>
      </c>
      <c r="G12" s="71">
        <v>0</v>
      </c>
      <c r="H12" s="71">
        <v>1</v>
      </c>
      <c r="I12" s="72">
        <v>1</v>
      </c>
      <c r="J12" s="72">
        <v>8408</v>
      </c>
    </row>
    <row r="13" spans="1:10" ht="29.25" customHeight="1">
      <c r="A13" s="39" t="s">
        <v>29</v>
      </c>
      <c r="B13" s="70">
        <v>22</v>
      </c>
      <c r="C13" s="71">
        <v>8</v>
      </c>
      <c r="D13" s="72">
        <v>21</v>
      </c>
      <c r="E13" s="72">
        <v>3</v>
      </c>
      <c r="F13" s="71">
        <v>2</v>
      </c>
      <c r="G13" s="71">
        <v>2</v>
      </c>
      <c r="H13" s="71">
        <v>18</v>
      </c>
      <c r="I13" s="72">
        <v>16</v>
      </c>
      <c r="J13" s="72">
        <v>6886</v>
      </c>
    </row>
    <row r="14" spans="1:10" ht="29.25" customHeight="1">
      <c r="A14" s="39" t="s">
        <v>30</v>
      </c>
      <c r="B14" s="70">
        <v>2</v>
      </c>
      <c r="C14" s="71">
        <v>1</v>
      </c>
      <c r="D14" s="72">
        <v>2</v>
      </c>
      <c r="E14" s="72">
        <v>2</v>
      </c>
      <c r="F14" s="71">
        <v>1</v>
      </c>
      <c r="G14" s="71">
        <v>0</v>
      </c>
      <c r="H14" s="71">
        <v>0</v>
      </c>
      <c r="I14" s="72">
        <v>0</v>
      </c>
      <c r="J14" s="72">
        <v>0</v>
      </c>
    </row>
    <row r="15" spans="1:10" ht="29.25" customHeight="1">
      <c r="A15" s="39" t="s">
        <v>31</v>
      </c>
      <c r="B15" s="70">
        <v>19</v>
      </c>
      <c r="C15" s="71">
        <v>11</v>
      </c>
      <c r="D15" s="72">
        <v>15</v>
      </c>
      <c r="E15" s="72">
        <v>5</v>
      </c>
      <c r="F15" s="71">
        <v>2</v>
      </c>
      <c r="G15" s="71">
        <v>2</v>
      </c>
      <c r="H15" s="71">
        <v>14</v>
      </c>
      <c r="I15" s="72">
        <v>12</v>
      </c>
      <c r="J15" s="72">
        <v>7421</v>
      </c>
    </row>
    <row r="16" spans="1:10" ht="29.25" customHeight="1">
      <c r="A16" s="40" t="s">
        <v>32</v>
      </c>
      <c r="B16" s="70">
        <v>9</v>
      </c>
      <c r="C16" s="71">
        <v>3</v>
      </c>
      <c r="D16" s="72">
        <v>8</v>
      </c>
      <c r="E16" s="72">
        <v>2</v>
      </c>
      <c r="F16" s="71">
        <v>0</v>
      </c>
      <c r="G16" s="71">
        <v>0</v>
      </c>
      <c r="H16" s="71">
        <v>6</v>
      </c>
      <c r="I16" s="72">
        <v>5</v>
      </c>
      <c r="J16" s="72">
        <v>4894</v>
      </c>
    </row>
    <row r="17" spans="1:10" ht="29.25" customHeight="1">
      <c r="A17" s="39" t="s">
        <v>33</v>
      </c>
      <c r="B17" s="70">
        <v>155</v>
      </c>
      <c r="C17" s="71">
        <v>70</v>
      </c>
      <c r="D17" s="72">
        <v>142</v>
      </c>
      <c r="E17" s="72">
        <v>16</v>
      </c>
      <c r="F17" s="71">
        <v>4</v>
      </c>
      <c r="G17" s="71">
        <v>12</v>
      </c>
      <c r="H17" s="71">
        <v>116</v>
      </c>
      <c r="I17" s="72">
        <v>109</v>
      </c>
      <c r="J17" s="72">
        <v>6913</v>
      </c>
    </row>
    <row r="18" spans="1:10" ht="29.25" customHeight="1">
      <c r="A18" s="39" t="s">
        <v>34</v>
      </c>
      <c r="B18" s="70">
        <v>0</v>
      </c>
      <c r="C18" s="71">
        <v>0</v>
      </c>
      <c r="D18" s="72">
        <v>0</v>
      </c>
      <c r="E18" s="72">
        <v>0</v>
      </c>
      <c r="F18" s="71">
        <v>0</v>
      </c>
      <c r="G18" s="71">
        <v>0</v>
      </c>
      <c r="H18" s="71">
        <v>0</v>
      </c>
      <c r="I18" s="72">
        <v>0</v>
      </c>
      <c r="J18" s="72">
        <v>0</v>
      </c>
    </row>
    <row r="19" spans="1:10" ht="29.25" customHeight="1">
      <c r="A19" s="39" t="s">
        <v>35</v>
      </c>
      <c r="B19" s="70">
        <v>7</v>
      </c>
      <c r="C19" s="71">
        <v>5</v>
      </c>
      <c r="D19" s="72">
        <v>7</v>
      </c>
      <c r="E19" s="72">
        <v>0</v>
      </c>
      <c r="F19" s="71">
        <v>0</v>
      </c>
      <c r="G19" s="71">
        <v>0</v>
      </c>
      <c r="H19" s="71">
        <v>6</v>
      </c>
      <c r="I19" s="72">
        <v>6</v>
      </c>
      <c r="J19" s="72">
        <v>5903</v>
      </c>
    </row>
    <row r="20" spans="1:10" ht="29.25" customHeight="1">
      <c r="A20" s="39" t="s">
        <v>36</v>
      </c>
      <c r="B20" s="70">
        <v>0</v>
      </c>
      <c r="C20" s="71">
        <v>0</v>
      </c>
      <c r="D20" s="72">
        <v>0</v>
      </c>
      <c r="E20" s="72">
        <v>0</v>
      </c>
      <c r="F20" s="71">
        <v>0</v>
      </c>
      <c r="G20" s="71">
        <v>0</v>
      </c>
      <c r="H20" s="71">
        <v>0</v>
      </c>
      <c r="I20" s="72">
        <v>0</v>
      </c>
      <c r="J20" s="72">
        <v>0</v>
      </c>
    </row>
    <row r="21" spans="1:10" ht="29.25" customHeight="1">
      <c r="A21" s="39" t="s">
        <v>37</v>
      </c>
      <c r="B21" s="70">
        <v>2</v>
      </c>
      <c r="C21" s="71">
        <v>0</v>
      </c>
      <c r="D21" s="72">
        <v>2</v>
      </c>
      <c r="E21" s="72">
        <v>2</v>
      </c>
      <c r="F21" s="71">
        <v>2</v>
      </c>
      <c r="G21" s="71">
        <v>1</v>
      </c>
      <c r="H21" s="71">
        <v>0</v>
      </c>
      <c r="I21" s="72">
        <v>0</v>
      </c>
      <c r="J21" s="72">
        <v>0</v>
      </c>
    </row>
    <row r="22" spans="1:10" ht="29.25" customHeight="1">
      <c r="A22" s="39" t="s">
        <v>38</v>
      </c>
      <c r="B22" s="70">
        <v>3</v>
      </c>
      <c r="C22" s="71">
        <v>0</v>
      </c>
      <c r="D22" s="72">
        <v>3</v>
      </c>
      <c r="E22" s="72">
        <v>0</v>
      </c>
      <c r="F22" s="71">
        <v>0</v>
      </c>
      <c r="G22" s="71">
        <v>0</v>
      </c>
      <c r="H22" s="71">
        <v>1</v>
      </c>
      <c r="I22" s="72">
        <v>1</v>
      </c>
      <c r="J22" s="72">
        <v>3143</v>
      </c>
    </row>
    <row r="23" spans="1:10" ht="29.25" customHeight="1">
      <c r="A23" s="39" t="s">
        <v>39</v>
      </c>
      <c r="B23" s="70">
        <v>30</v>
      </c>
      <c r="C23" s="71">
        <v>10</v>
      </c>
      <c r="D23" s="72">
        <v>29</v>
      </c>
      <c r="E23" s="72">
        <v>6</v>
      </c>
      <c r="F23" s="71">
        <v>1</v>
      </c>
      <c r="G23" s="71">
        <v>2</v>
      </c>
      <c r="H23" s="71">
        <v>19</v>
      </c>
      <c r="I23" s="72">
        <v>18</v>
      </c>
      <c r="J23" s="72">
        <v>6963</v>
      </c>
    </row>
    <row r="24" spans="1:10" ht="29.25" customHeight="1">
      <c r="A24" s="39" t="s">
        <v>40</v>
      </c>
      <c r="B24" s="70">
        <v>29</v>
      </c>
      <c r="C24" s="71">
        <v>14</v>
      </c>
      <c r="D24" s="72">
        <v>29</v>
      </c>
      <c r="E24" s="72">
        <v>3</v>
      </c>
      <c r="F24" s="71">
        <v>0</v>
      </c>
      <c r="G24" s="71">
        <v>0</v>
      </c>
      <c r="H24" s="71">
        <v>23</v>
      </c>
      <c r="I24" s="72">
        <v>21</v>
      </c>
      <c r="J24" s="72">
        <v>5547</v>
      </c>
    </row>
    <row r="25" spans="1:10" ht="29.25" customHeight="1">
      <c r="A25" s="39" t="s">
        <v>41</v>
      </c>
      <c r="B25" s="70">
        <v>9</v>
      </c>
      <c r="C25" s="71">
        <v>4</v>
      </c>
      <c r="D25" s="72">
        <v>8</v>
      </c>
      <c r="E25" s="72">
        <v>2</v>
      </c>
      <c r="F25" s="71">
        <v>1</v>
      </c>
      <c r="G25" s="71">
        <v>0</v>
      </c>
      <c r="H25" s="71">
        <v>6</v>
      </c>
      <c r="I25" s="72">
        <v>6</v>
      </c>
      <c r="J25" s="72">
        <v>7910</v>
      </c>
    </row>
    <row r="26" spans="1:10" ht="29.25" customHeight="1">
      <c r="A26" s="39" t="s">
        <v>42</v>
      </c>
      <c r="B26" s="70">
        <v>11</v>
      </c>
      <c r="C26" s="71">
        <v>2</v>
      </c>
      <c r="D26" s="72">
        <v>11</v>
      </c>
      <c r="E26" s="72">
        <v>3</v>
      </c>
      <c r="F26" s="71">
        <v>3</v>
      </c>
      <c r="G26" s="71">
        <v>5</v>
      </c>
      <c r="H26" s="71">
        <v>6</v>
      </c>
      <c r="I26" s="72">
        <v>5</v>
      </c>
      <c r="J26" s="72">
        <v>5955</v>
      </c>
    </row>
    <row r="27" spans="1:10" ht="29.25" customHeight="1">
      <c r="A27" s="39" t="s">
        <v>43</v>
      </c>
      <c r="B27" s="70">
        <v>1</v>
      </c>
      <c r="C27" s="71">
        <v>0</v>
      </c>
      <c r="D27" s="72">
        <v>0</v>
      </c>
      <c r="E27" s="72">
        <v>1</v>
      </c>
      <c r="F27" s="71">
        <v>0</v>
      </c>
      <c r="G27" s="71">
        <v>0</v>
      </c>
      <c r="H27" s="71">
        <v>0</v>
      </c>
      <c r="I27" s="72">
        <v>0</v>
      </c>
      <c r="J27" s="72">
        <v>0</v>
      </c>
    </row>
  </sheetData>
  <mergeCells count="1"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2019-12-17T09:25:21Z</cp:lastPrinted>
  <dcterms:created xsi:type="dcterms:W3CDTF">2018-01-19T13:52:03Z</dcterms:created>
  <dcterms:modified xsi:type="dcterms:W3CDTF">2020-05-25T12:03:50Z</dcterms:modified>
</cp:coreProperties>
</file>