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'6'!$A$1:$E$32</definedName>
    <definedName name="_xlnm.Print_Area" localSheetId="6">'7 '!$A$1:$BO$33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<sst xmlns="http://schemas.openxmlformats.org/spreadsheetml/2006/main" count="251" uniqueCount="154">
  <si>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</si>
  <si>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</si>
  <si>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</si>
  <si>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</si>
  <si>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</si>
  <si>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</si>
  <si>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</si>
  <si>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 xml:space="preserve"> 2017 р.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</si>
  <si>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</si>
  <si>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</si>
  <si>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</si>
  <si>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</si>
  <si>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</si>
  <si>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</si>
  <si>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</si>
  <si>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</si>
  <si>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</si>
  <si>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</si>
  <si>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</si>
  <si>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</si>
  <si>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</si>
  <si>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</si>
  <si>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</si>
  <si>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</si>
  <si>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</si>
  <si>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</si>
  <si>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</si>
  <si>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</si>
  <si>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</si>
  <si>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</si>
  <si>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</si>
  <si>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</si>
  <si>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</si>
  <si>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</si>
  <si>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</si>
  <si>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</si>
  <si>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</si>
  <si>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</si>
  <si>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</si>
  <si>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</si>
  <si>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</si>
  <si>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</si>
  <si>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</si>
  <si>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</si>
  <si>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</si>
  <si>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</si>
  <si>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</si>
  <si>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</si>
  <si>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</si>
  <si>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</si>
  <si>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</si>
  <si>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</si>
  <si>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</si>
  <si>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</si>
  <si>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</si>
  <si>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</si>
  <si>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</si>
  <si>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</si>
  <si>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</si>
  <si>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</si>
  <si>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</si>
  <si>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</si>
  <si>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</si>
  <si>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</si>
  <si>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</si>
  <si>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</si>
  <si>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</si>
  <si>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</si>
  <si>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</si>
  <si>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</si>
  <si>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</si>
  <si>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</si>
  <si>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</si>
  <si>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</si>
  <si>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</si>
  <si>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</si>
  <si>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</si>
  <si>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</si>
  <si>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</si>
  <si>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</si>
  <si>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</si>
  <si>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</si>
  <si>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</si>
  <si>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</si>
  <si>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</si>
  <si>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</si>
  <si>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</si>
  <si>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</si>
  <si>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</si>
  <si>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</si>
  <si>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</si>
  <si>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</si>
  <si>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</si>
  <si>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</si>
  <si>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</si>
  <si>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</si>
  <si>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</si>
  <si>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</si>
  <si>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</si>
  <si>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</si>
  <si>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</si>
  <si>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Все населення працездатного віку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</si>
  <si>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</si>
  <si>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</si>
  <si>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</si>
  <si>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 xml:space="preserve">  2017 р.</t>
  </si>
  <si>
    <t xml:space="preserve"> 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</si>
  <si>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</si>
  <si>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</si>
  <si>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</si>
  <si>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</si>
  <si>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1. Мали статус безробітного, тис. осіб</t>
  </si>
  <si>
    <t>1.1. з них зареєстровано з початку року</t>
  </si>
  <si>
    <t>2. Отримали роботу (у т.ч. до набуття статусу безробітного),  тис. осіб</t>
  </si>
  <si>
    <t>2.1. з них працевлаштовано до набуття статусу,                                     тис. осіб</t>
  </si>
  <si>
    <t>2.2. Питома вага працевлаштованих до набуття статусу, %</t>
  </si>
  <si>
    <t xml:space="preserve"> 2.3. Працевлаштовано безробітних за направленням служби зайнятості</t>
  </si>
  <si>
    <t>2.3.1. Працевлаштовано шляхом одноразової виплати допомоги по безробіттю, осіб</t>
  </si>
  <si>
    <t>2.3.2. Працевлаштовано з компенсацією витрат роботодавцю єдиного внеску, осіб</t>
  </si>
  <si>
    <t>3. Проходили професійне навчання безробітні, тис. осіб</t>
  </si>
  <si>
    <t>4. Всього отримали ваучер на навчання, особи</t>
  </si>
  <si>
    <t>5. Брали участь у громадських та інших роботах тимчасового характеру, 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</si>
  <si>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</si>
  <si>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</si>
  <si>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>9.1 з них зареєстровано з початку року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</si>
  <si>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</si>
  <si>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</si>
  <si>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10. Мали статус безробітного, тис. осіб</t>
  </si>
  <si>
    <t>11. Отримували допомогу по безробіттю,                                                            тис. осіб</t>
  </si>
  <si>
    <t>13. Кількість вакансій по формі 3-ПН, тис. одиниць</t>
  </si>
  <si>
    <t>14. Інформація про вакансії, отримані з інших джерел, тис.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</si>
  <si>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</si>
  <si>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</si>
  <si>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</si>
  <si>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 xml:space="preserve">Економічна активність населення працездатного віку по Донецькій області у середньому за І квартал 2017 -2018 рр..                                                                                                                                                          </t>
  </si>
  <si>
    <t>за  І квартал 2017 -2018 рр..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</si>
  <si>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</si>
  <si>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(за формою 3-ПН)</t>
  </si>
  <si>
    <t>Кількість вакансій на кінець періоду, одиниць</t>
  </si>
  <si>
    <t>12. Середній розмір допомоги по безробіттю,                     у липні, грн.</t>
  </si>
  <si>
    <t>Середній розмір допомоги по безробіттю у серпні , грн.</t>
  </si>
  <si>
    <t>у січні-серпні 2017 - 2018 рр.</t>
  </si>
  <si>
    <t>Середній розмір заробітної плати у вакансіях, грн.</t>
  </si>
  <si>
    <t xml:space="preserve">   Продовження</t>
  </si>
  <si>
    <t>Інформація щодо запланованого масового вивільнення працівників за січень-серпень 2017-2018 рр.</t>
  </si>
  <si>
    <t>січень-серпень           2017 р.</t>
  </si>
  <si>
    <t>січень-серпень          2018 р.</t>
  </si>
  <si>
    <t>Інформація щодо запланованого масового вивільнення працівників                                                                                             за січень-серпень 2017-2018 рр.</t>
  </si>
  <si>
    <t>за січень-серпень 2017-2018 рр.</t>
  </si>
  <si>
    <t xml:space="preserve"> 3.1. з них в ЦПТО,  тис. осіб</t>
  </si>
  <si>
    <t xml:space="preserve"> 12,8 в.п.</t>
  </si>
  <si>
    <t xml:space="preserve">  + 594 грн.</t>
  </si>
  <si>
    <t xml:space="preserve">  + 842 грн.</t>
  </si>
  <si>
    <t xml:space="preserve"> - 2 особи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</si>
</sst>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2"/>
      <name val="Times New Roman Cyr"/>
      <family val="0"/>
    </font>
    <font>
      <sz val="16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FF"/>
      <name val="Times New Roman Cyr"/>
      <family val="0"/>
    </font>
    <font>
      <sz val="16"/>
      <color theme="1"/>
      <name val="Times New Roman Cyr"/>
      <family val="0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medium"/>
      <top style="thin"/>
      <bottom style="thin"/>
    </border>
    <border>
      <left style="medium"/>
      <right style="double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hair"/>
    </border>
    <border>
      <left style="thin"/>
      <right style="medium"/>
      <top style="double"/>
      <bottom style="hair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double"/>
      <right/>
      <top/>
      <bottom style="hair"/>
    </border>
    <border>
      <left style="thin"/>
      <right style="medium"/>
      <top/>
      <bottom style="hair"/>
    </border>
    <border>
      <left style="double"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2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2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38" borderId="0" applyNumberFormat="0" applyBorder="0" applyAlignment="0" applyProtection="0"/>
    <xf numFmtId="0" fontId="86" fillId="47" borderId="0" applyNumberFormat="0" applyBorder="0" applyAlignment="0" applyProtection="0"/>
    <xf numFmtId="0" fontId="43" fillId="39" borderId="0" applyNumberFormat="0" applyBorder="0" applyAlignment="0" applyProtection="0"/>
    <xf numFmtId="0" fontId="44" fillId="22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86" fillId="48" borderId="0" applyNumberFormat="0" applyBorder="0" applyAlignment="0" applyProtection="0"/>
    <xf numFmtId="0" fontId="43" fillId="25" borderId="0" applyNumberFormat="0" applyBorder="0" applyAlignment="0" applyProtection="0"/>
    <xf numFmtId="0" fontId="44" fillId="6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6" borderId="0" applyNumberFormat="0" applyBorder="0" applyAlignment="0" applyProtection="0"/>
    <xf numFmtId="0" fontId="86" fillId="49" borderId="0" applyNumberFormat="0" applyBorder="0" applyAlignment="0" applyProtection="0"/>
    <xf numFmtId="0" fontId="43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40" borderId="0" applyNumberFormat="0" applyBorder="0" applyAlignment="0" applyProtection="0"/>
    <xf numFmtId="0" fontId="86" fillId="50" borderId="0" applyNumberFormat="0" applyBorder="0" applyAlignment="0" applyProtection="0"/>
    <xf numFmtId="0" fontId="43" fillId="41" borderId="0" applyNumberFormat="0" applyBorder="0" applyAlignment="0" applyProtection="0"/>
    <xf numFmtId="0" fontId="44" fillId="29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2" borderId="0" applyNumberFormat="0" applyBorder="0" applyAlignment="0" applyProtection="0"/>
    <xf numFmtId="0" fontId="86" fillId="51" borderId="0" applyNumberFormat="0" applyBorder="0" applyAlignment="0" applyProtection="0"/>
    <xf numFmtId="0" fontId="43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86" fillId="52" borderId="0" applyNumberFormat="0" applyBorder="0" applyAlignment="0" applyProtection="0"/>
    <xf numFmtId="0" fontId="43" fillId="46" borderId="0" applyNumberFormat="0" applyBorder="0" applyAlignment="0" applyProtection="0"/>
    <xf numFmtId="0" fontId="44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6" borderId="0" applyNumberFormat="0" applyBorder="0" applyAlignment="0" applyProtection="0"/>
    <xf numFmtId="0" fontId="43" fillId="53" borderId="0" applyNumberFormat="0" applyBorder="0" applyAlignment="0" applyProtection="0"/>
    <xf numFmtId="0" fontId="43" fillId="42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45" borderId="0" applyNumberFormat="0" applyBorder="0" applyAlignment="0" applyProtection="0"/>
    <xf numFmtId="0" fontId="43" fillId="6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7" fillId="58" borderId="2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75" fontId="16" fillId="0" borderId="0" applyFont="0" applyFill="0" applyBorder="0" applyProtection="0">
      <alignment horizontal="center" vertical="center"/>
    </xf>
    <xf numFmtId="49" fontId="16" fillId="0" borderId="0" applyFont="0" applyFill="0" applyBorder="0" applyProtection="0">
      <alignment horizontal="left" vertical="center" wrapText="1"/>
    </xf>
    <xf numFmtId="49" fontId="49" fillId="0" borderId="0" applyFill="0" applyBorder="0" applyProtection="0">
      <alignment horizontal="left" vertical="center"/>
    </xf>
    <xf numFmtId="49" fontId="50" fillId="0" borderId="3" applyFill="0" applyProtection="0">
      <alignment horizontal="center" vertical="center" wrapText="1"/>
    </xf>
    <xf numFmtId="49" fontId="16" fillId="0" borderId="0" applyFont="0" applyFill="0" applyBorder="0" applyProtection="0">
      <alignment horizontal="left" vertical="center" wrapText="1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52" fillId="0" borderId="4" applyNumberFormat="0" applyFill="0" applyAlignment="0" applyProtection="0"/>
    <xf numFmtId="0" fontId="65" fillId="0" borderId="5" applyNumberFormat="0" applyFill="0" applyAlignment="0" applyProtection="0"/>
    <xf numFmtId="0" fontId="53" fillId="0" borderId="6" applyNumberFormat="0" applyFill="0" applyAlignment="0" applyProtection="0"/>
    <xf numFmtId="0" fontId="66" fillId="0" borderId="7" applyNumberFormat="0" applyFill="0" applyAlignment="0" applyProtection="0"/>
    <xf numFmtId="0" fontId="54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6" borderId="1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8" fillId="64" borderId="11" applyNumberFormat="0" applyAlignment="0" applyProtection="0"/>
    <xf numFmtId="0" fontId="58" fillId="27" borderId="12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174" fontId="16" fillId="0" borderId="0" applyFont="0" applyFill="0" applyBorder="0" applyProtection="0">
      <alignment/>
    </xf>
    <xf numFmtId="174" fontId="16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9" fontId="16" fillId="0" borderId="0" applyFont="0" applyFill="0" applyBorder="0" applyProtection="0">
      <alignment wrapText="1"/>
    </xf>
    <xf numFmtId="49" fontId="16" fillId="0" borderId="0" applyFont="0" applyFill="0" applyBorder="0" applyProtection="0">
      <alignment wrapText="1"/>
    </xf>
    <xf numFmtId="0" fontId="62" fillId="0" borderId="0" applyNumberFormat="0" applyFill="0" applyBorder="0" applyAlignment="0" applyProtection="0"/>
    <xf numFmtId="0" fontId="86" fillId="65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86" fillId="66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55" borderId="0" applyNumberFormat="0" applyBorder="0" applyAlignment="0" applyProtection="0"/>
    <xf numFmtId="0" fontId="86" fillId="6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5" borderId="0" applyNumberFormat="0" applyBorder="0" applyAlignment="0" applyProtection="0"/>
    <xf numFmtId="0" fontId="86" fillId="6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86" fillId="69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86" fillId="7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87" fillId="71" borderId="14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88" fillId="72" borderId="15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8" fillId="27" borderId="12" applyNumberFormat="0" applyAlignment="0" applyProtection="0"/>
    <xf numFmtId="0" fontId="89" fillId="72" borderId="14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90" fillId="0" borderId="16" applyNumberFormat="0" applyFill="0" applyAlignment="0" applyProtection="0"/>
    <xf numFmtId="0" fontId="52" fillId="0" borderId="4" applyNumberFormat="0" applyFill="0" applyAlignment="0" applyProtection="0"/>
    <xf numFmtId="0" fontId="91" fillId="0" borderId="17" applyNumberFormat="0" applyFill="0" applyAlignment="0" applyProtection="0"/>
    <xf numFmtId="0" fontId="53" fillId="0" borderId="6" applyNumberFormat="0" applyFill="0" applyAlignment="0" applyProtection="0"/>
    <xf numFmtId="0" fontId="92" fillId="0" borderId="18" applyNumberFormat="0" applyFill="0" applyAlignment="0" applyProtection="0"/>
    <xf numFmtId="0" fontId="54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93" fillId="0" borderId="19" applyNumberFormat="0" applyFill="0" applyAlignment="0" applyProtection="0"/>
    <xf numFmtId="0" fontId="60" fillId="0" borderId="13" applyNumberFormat="0" applyFill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94" fillId="73" borderId="20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6" fillId="74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57" fillId="29" borderId="0" applyNumberFormat="0" applyBorder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00" fillId="7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9" fillId="64" borderId="11" applyNumberFormat="0" applyAlignment="0" applyProtection="0"/>
    <xf numFmtId="9" fontId="0" fillId="0" borderId="0" applyFont="0" applyFill="0" applyBorder="0" applyAlignment="0" applyProtection="0"/>
    <xf numFmtId="0" fontId="58" fillId="27" borderId="12" applyNumberFormat="0" applyAlignment="0" applyProtection="0"/>
    <xf numFmtId="0" fontId="102" fillId="0" borderId="22" applyNumberFormat="0" applyFill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4" fillId="77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7" fillId="0" borderId="0" xfId="399" applyNumberFormat="1" applyFont="1" applyFill="1" applyBorder="1" applyProtection="1">
      <alignment/>
      <protection locked="0"/>
    </xf>
    <xf numFmtId="0" fontId="21" fillId="0" borderId="0" xfId="404" applyFont="1" applyFill="1">
      <alignment/>
      <protection/>
    </xf>
    <xf numFmtId="0" fontId="23" fillId="0" borderId="0" xfId="404" applyFont="1" applyFill="1" applyBorder="1" applyAlignment="1">
      <alignment horizontal="center"/>
      <protection/>
    </xf>
    <xf numFmtId="0" fontId="23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6" fillId="0" borderId="0" xfId="404" applyFont="1" applyFill="1">
      <alignment/>
      <protection/>
    </xf>
    <xf numFmtId="0" fontId="26" fillId="0" borderId="0" xfId="404" applyFont="1" applyFill="1" applyAlignment="1">
      <alignment vertical="center"/>
      <protection/>
    </xf>
    <xf numFmtId="0" fontId="26" fillId="0" borderId="0" xfId="404" applyFont="1" applyFill="1" applyAlignment="1">
      <alignment wrapText="1"/>
      <protection/>
    </xf>
    <xf numFmtId="0" fontId="23" fillId="0" borderId="0" xfId="404" applyFont="1" applyFill="1" applyAlignment="1">
      <alignment vertical="center"/>
      <protection/>
    </xf>
    <xf numFmtId="3" fontId="30" fillId="0" borderId="0" xfId="404" applyNumberFormat="1" applyFont="1" applyFill="1" applyAlignment="1">
      <alignment horizontal="center" vertical="center"/>
      <protection/>
    </xf>
    <xf numFmtId="3" fontId="26" fillId="0" borderId="0" xfId="404" applyNumberFormat="1" applyFont="1" applyFill="1">
      <alignment/>
      <protection/>
    </xf>
    <xf numFmtId="173" fontId="26" fillId="0" borderId="0" xfId="404" applyNumberFormat="1" applyFont="1" applyFill="1">
      <alignment/>
      <protection/>
    </xf>
    <xf numFmtId="0" fontId="33" fillId="0" borderId="0" xfId="388" applyFont="1">
      <alignment/>
      <protection/>
    </xf>
    <xf numFmtId="0" fontId="26" fillId="0" borderId="0" xfId="388" applyFont="1">
      <alignment/>
      <protection/>
    </xf>
    <xf numFmtId="0" fontId="33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1" fillId="0" borderId="0" xfId="402" applyFont="1" applyFill="1" applyAlignment="1">
      <alignment horizontal="center" vertical="top" wrapText="1"/>
      <protection/>
    </xf>
    <xf numFmtId="0" fontId="32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9" fillId="0" borderId="0" xfId="402" applyFont="1" applyAlignment="1">
      <alignment horizontal="center" vertical="center"/>
      <protection/>
    </xf>
    <xf numFmtId="173" fontId="19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9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8" fillId="0" borderId="0" xfId="404" applyFont="1" applyFill="1" applyAlignment="1">
      <alignment horizontal="center"/>
      <protection/>
    </xf>
    <xf numFmtId="49" fontId="36" fillId="0" borderId="23" xfId="388" applyNumberFormat="1" applyFont="1" applyFill="1" applyBorder="1" applyAlignment="1">
      <alignment horizontal="center" vertical="center" wrapText="1"/>
      <protection/>
    </xf>
    <xf numFmtId="0" fontId="23" fillId="0" borderId="0" xfId="388" applyFont="1" applyBorder="1" applyAlignment="1">
      <alignment horizontal="left" vertical="top" wrapText="1"/>
      <protection/>
    </xf>
    <xf numFmtId="0" fontId="33" fillId="0" borderId="0" xfId="388" applyFont="1" applyFill="1">
      <alignment/>
      <protection/>
    </xf>
    <xf numFmtId="0" fontId="23" fillId="0" borderId="0" xfId="388" applyFont="1">
      <alignment/>
      <protection/>
    </xf>
    <xf numFmtId="0" fontId="23" fillId="0" borderId="0" xfId="388" applyFont="1" applyBorder="1">
      <alignment/>
      <protection/>
    </xf>
    <xf numFmtId="0" fontId="33" fillId="0" borderId="0" xfId="388" applyFont="1">
      <alignment/>
      <protection/>
    </xf>
    <xf numFmtId="0" fontId="29" fillId="0" borderId="0" xfId="388" applyFont="1" applyFill="1" applyAlignment="1">
      <alignment/>
      <protection/>
    </xf>
    <xf numFmtId="0" fontId="34" fillId="0" borderId="0" xfId="403" applyFont="1" applyFill="1" applyBorder="1" applyAlignment="1">
      <alignment horizontal="left"/>
      <protection/>
    </xf>
    <xf numFmtId="0" fontId="26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6" fillId="0" borderId="0" xfId="388" applyFont="1" applyFill="1" applyAlignment="1">
      <alignment horizontal="center" vertical="center" wrapText="1"/>
      <protection/>
    </xf>
    <xf numFmtId="49" fontId="40" fillId="0" borderId="3" xfId="388" applyNumberFormat="1" applyFont="1" applyFill="1" applyBorder="1" applyAlignment="1">
      <alignment horizontal="center" vertical="center" wrapText="1"/>
      <protection/>
    </xf>
    <xf numFmtId="49" fontId="40" fillId="0" borderId="24" xfId="388" applyNumberFormat="1" applyFont="1" applyFill="1" applyBorder="1" applyAlignment="1">
      <alignment horizontal="center" vertical="center" wrapText="1"/>
      <protection/>
    </xf>
    <xf numFmtId="0" fontId="40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6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49" fontId="40" fillId="0" borderId="25" xfId="388" applyNumberFormat="1" applyFont="1" applyFill="1" applyBorder="1" applyAlignment="1">
      <alignment horizontal="center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173" fontId="37" fillId="0" borderId="3" xfId="391" applyNumberFormat="1" applyFont="1" applyFill="1" applyBorder="1" applyAlignment="1">
      <alignment horizontal="center" vertical="center"/>
      <protection/>
    </xf>
    <xf numFmtId="172" fontId="37" fillId="0" borderId="3" xfId="391" applyNumberFormat="1" applyFont="1" applyFill="1" applyBorder="1" applyAlignment="1">
      <alignment horizontal="center" vertical="center"/>
      <protection/>
    </xf>
    <xf numFmtId="173" fontId="37" fillId="0" borderId="26" xfId="391" applyNumberFormat="1" applyFont="1" applyFill="1" applyBorder="1" applyAlignment="1">
      <alignment horizontal="center" vertical="center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0" fontId="70" fillId="0" borderId="0" xfId="388" applyFont="1" applyFill="1">
      <alignment/>
      <protection/>
    </xf>
    <xf numFmtId="0" fontId="24" fillId="0" borderId="0" xfId="388" applyFont="1" applyFill="1" applyAlignment="1">
      <alignment/>
      <protection/>
    </xf>
    <xf numFmtId="0" fontId="19" fillId="78" borderId="0" xfId="402" applyFont="1" applyFill="1" applyAlignment="1">
      <alignment horizontal="center" vertical="center"/>
      <protection/>
    </xf>
    <xf numFmtId="173" fontId="19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105" fillId="0" borderId="27" xfId="402" applyFont="1" applyBorder="1" applyAlignment="1">
      <alignment vertical="center"/>
      <protection/>
    </xf>
    <xf numFmtId="0" fontId="105" fillId="0" borderId="28" xfId="402" applyFont="1" applyBorder="1" applyAlignment="1">
      <alignment vertical="center"/>
      <protection/>
    </xf>
    <xf numFmtId="3" fontId="105" fillId="0" borderId="28" xfId="402" applyNumberFormat="1" applyFont="1" applyBorder="1" applyAlignment="1">
      <alignment vertical="center"/>
      <protection/>
    </xf>
    <xf numFmtId="0" fontId="35" fillId="0" borderId="29" xfId="388" applyFont="1" applyBorder="1" applyAlignment="1">
      <alignment horizontal="center" vertical="center" wrapText="1"/>
      <protection/>
    </xf>
    <xf numFmtId="0" fontId="26" fillId="0" borderId="30" xfId="388" applyFont="1" applyBorder="1" applyAlignment="1">
      <alignment horizontal="center" vertical="center" wrapText="1"/>
      <protection/>
    </xf>
    <xf numFmtId="49" fontId="36" fillId="0" borderId="31" xfId="388" applyNumberFormat="1" applyFont="1" applyFill="1" applyBorder="1" applyAlignment="1">
      <alignment horizontal="center" vertical="center" wrapText="1"/>
      <protection/>
    </xf>
    <xf numFmtId="0" fontId="5" fillId="9" borderId="32" xfId="388" applyFont="1" applyFill="1" applyBorder="1" applyAlignment="1">
      <alignment horizontal="left" vertical="center" wrapText="1"/>
      <protection/>
    </xf>
    <xf numFmtId="0" fontId="37" fillId="0" borderId="33" xfId="388" applyFont="1" applyBorder="1" applyAlignment="1">
      <alignment horizontal="left" vertical="center" wrapText="1"/>
      <protection/>
    </xf>
    <xf numFmtId="0" fontId="5" fillId="0" borderId="34" xfId="388" applyFont="1" applyFill="1" applyBorder="1" applyAlignment="1">
      <alignment horizontal="left" vertical="center" wrapText="1"/>
      <protection/>
    </xf>
    <xf numFmtId="0" fontId="37" fillId="0" borderId="35" xfId="388" applyFont="1" applyFill="1" applyBorder="1" applyAlignment="1">
      <alignment horizontal="left" vertical="center" wrapText="1"/>
      <protection/>
    </xf>
    <xf numFmtId="0" fontId="5" fillId="0" borderId="36" xfId="388" applyFont="1" applyFill="1" applyBorder="1" applyAlignment="1">
      <alignment horizontal="left" vertical="center" wrapText="1"/>
      <protection/>
    </xf>
    <xf numFmtId="0" fontId="37" fillId="0" borderId="37" xfId="388" applyFont="1" applyFill="1" applyBorder="1" applyAlignment="1">
      <alignment horizontal="left" vertical="center" wrapText="1"/>
      <protection/>
    </xf>
    <xf numFmtId="49" fontId="40" fillId="0" borderId="31" xfId="388" applyNumberFormat="1" applyFont="1" applyFill="1" applyBorder="1" applyAlignment="1">
      <alignment horizontal="center" vertical="center" wrapText="1"/>
      <protection/>
    </xf>
    <xf numFmtId="0" fontId="25" fillId="0" borderId="38" xfId="388" applyFont="1" applyFill="1" applyBorder="1" applyAlignment="1">
      <alignment horizontal="center" vertical="center" wrapText="1"/>
      <protection/>
    </xf>
    <xf numFmtId="0" fontId="24" fillId="0" borderId="39" xfId="388" applyFont="1" applyFill="1" applyBorder="1" applyAlignment="1">
      <alignment horizontal="left" wrapText="1"/>
      <protection/>
    </xf>
    <xf numFmtId="173" fontId="5" fillId="0" borderId="40" xfId="388" applyNumberFormat="1" applyFont="1" applyFill="1" applyBorder="1" applyAlignment="1">
      <alignment horizontal="center" wrapText="1"/>
      <protection/>
    </xf>
    <xf numFmtId="173" fontId="5" fillId="0" borderId="41" xfId="388" applyNumberFormat="1" applyFont="1" applyFill="1" applyBorder="1" applyAlignment="1">
      <alignment horizontal="center" wrapText="1"/>
      <protection/>
    </xf>
    <xf numFmtId="173" fontId="5" fillId="0" borderId="42" xfId="388" applyNumberFormat="1" applyFont="1" applyFill="1" applyBorder="1" applyAlignment="1">
      <alignment horizontal="center" wrapText="1"/>
      <protection/>
    </xf>
    <xf numFmtId="172" fontId="24" fillId="0" borderId="43" xfId="388" applyNumberFormat="1" applyFont="1" applyFill="1" applyBorder="1" applyAlignment="1">
      <alignment horizontal="center"/>
      <protection/>
    </xf>
    <xf numFmtId="172" fontId="24" fillId="0" borderId="40" xfId="388" applyNumberFormat="1" applyFont="1" applyFill="1" applyBorder="1" applyAlignment="1">
      <alignment horizontal="center"/>
      <protection/>
    </xf>
    <xf numFmtId="173" fontId="5" fillId="0" borderId="44" xfId="388" applyNumberFormat="1" applyFont="1" applyFill="1" applyBorder="1" applyAlignment="1">
      <alignment horizontal="center" wrapText="1"/>
      <protection/>
    </xf>
    <xf numFmtId="172" fontId="29" fillId="0" borderId="45" xfId="388" applyNumberFormat="1" applyFont="1" applyFill="1" applyBorder="1" applyAlignment="1">
      <alignment horizontal="center" vertical="center"/>
      <protection/>
    </xf>
    <xf numFmtId="172" fontId="29" fillId="0" borderId="46" xfId="388" applyNumberFormat="1" applyFont="1" applyBorder="1" applyAlignment="1">
      <alignment horizontal="center" vertical="center"/>
      <protection/>
    </xf>
    <xf numFmtId="172" fontId="71" fillId="0" borderId="47" xfId="388" applyNumberFormat="1" applyFont="1" applyFill="1" applyBorder="1" applyAlignment="1">
      <alignment horizontal="center" vertical="center"/>
      <protection/>
    </xf>
    <xf numFmtId="172" fontId="71" fillId="0" borderId="48" xfId="388" applyNumberFormat="1" applyFont="1" applyBorder="1" applyAlignment="1">
      <alignment horizontal="center" vertical="center"/>
      <protection/>
    </xf>
    <xf numFmtId="172" fontId="29" fillId="0" borderId="49" xfId="388" applyNumberFormat="1" applyFont="1" applyFill="1" applyBorder="1" applyAlignment="1">
      <alignment horizontal="center" vertical="center"/>
      <protection/>
    </xf>
    <xf numFmtId="172" fontId="29" fillId="0" borderId="50" xfId="388" applyNumberFormat="1" applyFont="1" applyFill="1" applyBorder="1" applyAlignment="1">
      <alignment horizontal="center" vertical="center"/>
      <protection/>
    </xf>
    <xf numFmtId="172" fontId="71" fillId="0" borderId="51" xfId="388" applyNumberFormat="1" applyFont="1" applyFill="1" applyBorder="1" applyAlignment="1">
      <alignment horizontal="center" vertical="center"/>
      <protection/>
    </xf>
    <xf numFmtId="172" fontId="71" fillId="0" borderId="52" xfId="388" applyNumberFormat="1" applyFont="1" applyFill="1" applyBorder="1" applyAlignment="1">
      <alignment horizontal="center" vertical="center"/>
      <protection/>
    </xf>
    <xf numFmtId="172" fontId="29" fillId="0" borderId="53" xfId="388" applyNumberFormat="1" applyFont="1" applyFill="1" applyBorder="1" applyAlignment="1">
      <alignment horizontal="center" vertical="center"/>
      <protection/>
    </xf>
    <xf numFmtId="172" fontId="29" fillId="0" borderId="54" xfId="388" applyNumberFormat="1" applyFont="1" applyFill="1" applyBorder="1" applyAlignment="1">
      <alignment horizontal="center" vertical="center"/>
      <protection/>
    </xf>
    <xf numFmtId="172" fontId="71" fillId="0" borderId="55" xfId="388" applyNumberFormat="1" applyFont="1" applyFill="1" applyBorder="1" applyAlignment="1">
      <alignment horizontal="center" vertical="center"/>
      <protection/>
    </xf>
    <xf numFmtId="172" fontId="71" fillId="0" borderId="56" xfId="388" applyNumberFormat="1" applyFont="1" applyFill="1" applyBorder="1" applyAlignment="1">
      <alignment horizontal="center" vertical="center"/>
      <protection/>
    </xf>
    <xf numFmtId="1" fontId="106" fillId="0" borderId="28" xfId="399" applyNumberFormat="1" applyFont="1" applyFill="1" applyBorder="1" applyAlignment="1" applyProtection="1">
      <alignment vertical="center"/>
      <protection locked="0"/>
    </xf>
    <xf numFmtId="1" fontId="107" fillId="78" borderId="57" xfId="399" applyNumberFormat="1" applyFont="1" applyFill="1" applyBorder="1" applyAlignment="1" applyProtection="1">
      <alignment horizontal="center" vertical="center"/>
      <protection locked="0"/>
    </xf>
    <xf numFmtId="0" fontId="108" fillId="0" borderId="57" xfId="402" applyFont="1" applyBorder="1" applyAlignment="1">
      <alignment horizontal="center" vertical="center"/>
      <protection/>
    </xf>
    <xf numFmtId="0" fontId="19" fillId="0" borderId="58" xfId="400" applyFont="1" applyBorder="1" applyAlignment="1">
      <alignment vertical="center" wrapText="1"/>
      <protection/>
    </xf>
    <xf numFmtId="0" fontId="19" fillId="0" borderId="59" xfId="400" applyFont="1" applyBorder="1" applyAlignment="1">
      <alignment vertical="center" wrapText="1"/>
      <protection/>
    </xf>
    <xf numFmtId="0" fontId="19" fillId="0" borderId="60" xfId="400" applyFont="1" applyBorder="1" applyAlignment="1">
      <alignment vertical="center" wrapText="1"/>
      <protection/>
    </xf>
    <xf numFmtId="0" fontId="13" fillId="0" borderId="61" xfId="402" applyFont="1" applyFill="1" applyBorder="1" applyAlignment="1">
      <alignment horizontal="center" vertical="center" wrapText="1"/>
      <protection/>
    </xf>
    <xf numFmtId="0" fontId="19" fillId="0" borderId="62" xfId="399" applyNumberFormat="1" applyFont="1" applyFill="1" applyBorder="1" applyAlignment="1" applyProtection="1">
      <alignment horizontal="left" vertical="center"/>
      <protection locked="0"/>
    </xf>
    <xf numFmtId="0" fontId="19" fillId="0" borderId="63" xfId="399" applyNumberFormat="1" applyFont="1" applyFill="1" applyBorder="1" applyAlignment="1" applyProtection="1">
      <alignment horizontal="left" vertical="center"/>
      <protection locked="0"/>
    </xf>
    <xf numFmtId="0" fontId="19" fillId="78" borderId="63" xfId="399" applyNumberFormat="1" applyFont="1" applyFill="1" applyBorder="1" applyAlignment="1" applyProtection="1">
      <alignment horizontal="left" vertical="center"/>
      <protection locked="0"/>
    </xf>
    <xf numFmtId="0" fontId="19" fillId="0" borderId="64" xfId="399" applyNumberFormat="1" applyFont="1" applyFill="1" applyBorder="1" applyAlignment="1" applyProtection="1">
      <alignment horizontal="left" vertical="center"/>
      <protection locked="0"/>
    </xf>
    <xf numFmtId="0" fontId="107" fillId="0" borderId="27" xfId="402" applyFont="1" applyBorder="1" applyAlignment="1">
      <alignment horizontal="center" vertical="center"/>
      <protection/>
    </xf>
    <xf numFmtId="1" fontId="14" fillId="0" borderId="0" xfId="399" applyNumberFormat="1" applyFont="1" applyFill="1" applyProtection="1">
      <alignment/>
      <protection locked="0"/>
    </xf>
    <xf numFmtId="1" fontId="15" fillId="0" borderId="0" xfId="399" applyNumberFormat="1" applyFont="1" applyFill="1" applyProtection="1">
      <alignment/>
      <protection locked="0"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6" fillId="78" borderId="0" xfId="399" applyNumberFormat="1" applyFont="1" applyFill="1" applyBorder="1" applyAlignment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1" fontId="13" fillId="78" borderId="0" xfId="399" applyNumberFormat="1" applyFont="1" applyFill="1" applyBorder="1" applyProtection="1">
      <alignment/>
      <protection locked="0"/>
    </xf>
    <xf numFmtId="1" fontId="6" fillId="78" borderId="0" xfId="399" applyNumberFormat="1" applyFont="1" applyFill="1" applyAlignment="1" applyProtection="1">
      <alignment horizontal="right"/>
      <protection locked="0"/>
    </xf>
    <xf numFmtId="1" fontId="7" fillId="78" borderId="65" xfId="399" applyNumberFormat="1" applyFont="1" applyFill="1" applyBorder="1" applyAlignment="1" applyProtection="1">
      <alignment horizontal="center"/>
      <protection/>
    </xf>
    <xf numFmtId="1" fontId="7" fillId="78" borderId="66" xfId="399" applyNumberFormat="1" applyFont="1" applyFill="1" applyBorder="1" applyAlignment="1" applyProtection="1">
      <alignment horizontal="center"/>
      <protection/>
    </xf>
    <xf numFmtId="1" fontId="7" fillId="78" borderId="67" xfId="399" applyNumberFormat="1" applyFont="1" applyFill="1" applyBorder="1" applyAlignment="1" applyProtection="1">
      <alignment horizontal="center"/>
      <protection/>
    </xf>
    <xf numFmtId="3" fontId="19" fillId="78" borderId="26" xfId="399" applyNumberFormat="1" applyFont="1" applyFill="1" applyBorder="1" applyAlignment="1" applyProtection="1">
      <alignment horizontal="center" vertical="center"/>
      <protection locked="0"/>
    </xf>
    <xf numFmtId="3" fontId="19" fillId="78" borderId="3" xfId="399" applyNumberFormat="1" applyFont="1" applyFill="1" applyBorder="1" applyAlignment="1" applyProtection="1">
      <alignment horizontal="center" vertical="center"/>
      <protection locked="0"/>
    </xf>
    <xf numFmtId="3" fontId="19" fillId="78" borderId="3" xfId="399" applyNumberFormat="1" applyFont="1" applyFill="1" applyBorder="1" applyAlignment="1" applyProtection="1">
      <alignment horizontal="center"/>
      <protection locked="0"/>
    </xf>
    <xf numFmtId="3" fontId="19" fillId="78" borderId="40" xfId="399" applyNumberFormat="1" applyFont="1" applyFill="1" applyBorder="1" applyAlignment="1" applyProtection="1">
      <alignment horizontal="center"/>
      <protection locked="0"/>
    </xf>
    <xf numFmtId="3" fontId="19" fillId="78" borderId="40" xfId="399" applyNumberFormat="1" applyFont="1" applyFill="1" applyBorder="1" applyAlignment="1" applyProtection="1">
      <alignment horizontal="center" vertical="center"/>
      <protection locked="0"/>
    </xf>
    <xf numFmtId="173" fontId="17" fillId="78" borderId="0" xfId="399" applyNumberFormat="1" applyFont="1" applyFill="1" applyBorder="1" applyProtection="1">
      <alignment/>
      <protection locked="0"/>
    </xf>
    <xf numFmtId="1" fontId="18" fillId="78" borderId="0" xfId="399" applyNumberFormat="1" applyFont="1" applyFill="1" applyBorder="1" applyProtection="1">
      <alignment/>
      <protection locked="0"/>
    </xf>
    <xf numFmtId="3" fontId="18" fillId="78" borderId="0" xfId="399" applyNumberFormat="1" applyFont="1" applyFill="1" applyBorder="1" applyProtection="1">
      <alignment/>
      <protection locked="0"/>
    </xf>
    <xf numFmtId="3" fontId="17" fillId="78" borderId="0" xfId="399" applyNumberFormat="1" applyFont="1" applyFill="1" applyBorder="1" applyProtection="1">
      <alignment/>
      <protection locked="0"/>
    </xf>
    <xf numFmtId="173" fontId="37" fillId="0" borderId="66" xfId="391" applyNumberFormat="1" applyFont="1" applyFill="1" applyBorder="1" applyAlignment="1">
      <alignment horizontal="center" vertical="center"/>
      <protection/>
    </xf>
    <xf numFmtId="0" fontId="7" fillId="0" borderId="31" xfId="391" applyFont="1" applyFill="1" applyBorder="1" applyAlignment="1">
      <alignment horizontal="center" wrapText="1"/>
      <protection/>
    </xf>
    <xf numFmtId="0" fontId="5" fillId="0" borderId="38" xfId="391" applyFont="1" applyFill="1" applyBorder="1" applyAlignment="1">
      <alignment vertical="center" wrapText="1"/>
      <protection/>
    </xf>
    <xf numFmtId="172" fontId="37" fillId="0" borderId="31" xfId="391" applyNumberFormat="1" applyFont="1" applyFill="1" applyBorder="1" applyAlignment="1">
      <alignment horizontal="center" vertical="center"/>
      <protection/>
    </xf>
    <xf numFmtId="0" fontId="19" fillId="0" borderId="68" xfId="391" applyFont="1" applyFill="1" applyBorder="1" applyAlignment="1">
      <alignment horizontal="left" vertical="center" wrapText="1" indent="4"/>
      <protection/>
    </xf>
    <xf numFmtId="172" fontId="37" fillId="0" borderId="48" xfId="391" applyNumberFormat="1" applyFont="1" applyFill="1" applyBorder="1" applyAlignment="1">
      <alignment horizontal="center" vertical="center"/>
      <protection/>
    </xf>
    <xf numFmtId="173" fontId="37" fillId="0" borderId="31" xfId="391" applyNumberFormat="1" applyFont="1" applyFill="1" applyBorder="1" applyAlignment="1">
      <alignment horizontal="center" vertical="center"/>
      <protection/>
    </xf>
    <xf numFmtId="0" fontId="4" fillId="0" borderId="38" xfId="392" applyFont="1" applyFill="1" applyBorder="1" applyAlignment="1">
      <alignment horizontal="left" vertical="center" wrapText="1"/>
      <protection/>
    </xf>
    <xf numFmtId="173" fontId="37" fillId="0" borderId="67" xfId="391" applyNumberFormat="1" applyFont="1" applyFill="1" applyBorder="1" applyAlignment="1">
      <alignment horizontal="center" vertical="center"/>
      <protection/>
    </xf>
    <xf numFmtId="0" fontId="4" fillId="0" borderId="68" xfId="392" applyFont="1" applyFill="1" applyBorder="1" applyAlignment="1">
      <alignment horizontal="left" vertical="center" wrapText="1"/>
      <protection/>
    </xf>
    <xf numFmtId="173" fontId="37" fillId="0" borderId="48" xfId="391" applyNumberFormat="1" applyFont="1" applyFill="1" applyBorder="1" applyAlignment="1">
      <alignment horizontal="center" vertical="center"/>
      <protection/>
    </xf>
    <xf numFmtId="1" fontId="37" fillId="0" borderId="31" xfId="391" applyNumberFormat="1" applyFont="1" applyFill="1" applyBorder="1" applyAlignment="1">
      <alignment horizontal="center" vertical="center"/>
      <protection/>
    </xf>
    <xf numFmtId="0" fontId="5" fillId="0" borderId="38" xfId="393" applyFont="1" applyBorder="1" applyAlignment="1">
      <alignment horizontal="left" vertical="center" wrapText="1"/>
      <protection/>
    </xf>
    <xf numFmtId="1" fontId="19" fillId="0" borderId="31" xfId="391" applyNumberFormat="1" applyFont="1" applyFill="1" applyBorder="1" applyAlignment="1">
      <alignment horizontal="center" vertical="center"/>
      <protection/>
    </xf>
    <xf numFmtId="0" fontId="5" fillId="0" borderId="68" xfId="391" applyFont="1" applyFill="1" applyBorder="1" applyAlignment="1">
      <alignment vertical="center" wrapText="1"/>
      <protection/>
    </xf>
    <xf numFmtId="3" fontId="37" fillId="0" borderId="48" xfId="391" applyNumberFormat="1" applyFont="1" applyFill="1" applyBorder="1" applyAlignment="1">
      <alignment horizontal="center" vertical="center"/>
      <protection/>
    </xf>
    <xf numFmtId="0" fontId="5" fillId="0" borderId="68" xfId="395" applyFont="1" applyBorder="1" applyAlignment="1">
      <alignment vertical="center" wrapText="1"/>
      <protection/>
    </xf>
    <xf numFmtId="0" fontId="7" fillId="0" borderId="31" xfId="391" applyFont="1" applyFill="1" applyBorder="1" applyAlignment="1">
      <alignment horizontal="center" vertical="center" wrapText="1"/>
      <protection/>
    </xf>
    <xf numFmtId="0" fontId="63" fillId="0" borderId="31" xfId="391" applyFont="1" applyFill="1" applyBorder="1" applyAlignment="1">
      <alignment horizontal="center" vertical="center" wrapText="1"/>
      <protection/>
    </xf>
    <xf numFmtId="0" fontId="37" fillId="0" borderId="31" xfId="391" applyFont="1" applyFill="1" applyBorder="1" applyAlignment="1">
      <alignment horizontal="center" vertical="center"/>
      <protection/>
    </xf>
    <xf numFmtId="0" fontId="109" fillId="0" borderId="38" xfId="355" applyFont="1" applyFill="1" applyBorder="1" applyAlignment="1">
      <alignment vertical="center" wrapText="1"/>
      <protection/>
    </xf>
    <xf numFmtId="0" fontId="5" fillId="0" borderId="39" xfId="391" applyFont="1" applyFill="1" applyBorder="1" applyAlignment="1">
      <alignment vertical="center" wrapText="1"/>
      <protection/>
    </xf>
    <xf numFmtId="0" fontId="108" fillId="0" borderId="38" xfId="402" applyFont="1" applyBorder="1" applyAlignment="1">
      <alignment horizontal="center" vertical="center"/>
      <protection/>
    </xf>
    <xf numFmtId="0" fontId="29" fillId="0" borderId="38" xfId="404" applyFont="1" applyFill="1" applyBorder="1" applyAlignment="1">
      <alignment horizontal="left" vertical="center" wrapText="1"/>
      <protection/>
    </xf>
    <xf numFmtId="0" fontId="29" fillId="0" borderId="39" xfId="404" applyFont="1" applyFill="1" applyBorder="1" applyAlignment="1">
      <alignment horizontal="left" vertical="center" wrapText="1"/>
      <protection/>
    </xf>
    <xf numFmtId="1" fontId="13" fillId="78" borderId="0" xfId="399" applyNumberFormat="1" applyFont="1" applyFill="1" applyAlignment="1" applyProtection="1">
      <alignment vertical="center"/>
      <protection locked="0"/>
    </xf>
    <xf numFmtId="1" fontId="6" fillId="78" borderId="0" xfId="399" applyNumberFormat="1" applyFont="1" applyFill="1" applyAlignment="1" applyProtection="1">
      <alignment/>
      <protection locked="0"/>
    </xf>
    <xf numFmtId="1" fontId="5" fillId="78" borderId="61" xfId="399" applyNumberFormat="1" applyFont="1" applyFill="1" applyBorder="1" applyAlignment="1" applyProtection="1">
      <alignment horizontal="center"/>
      <protection/>
    </xf>
    <xf numFmtId="1" fontId="5" fillId="0" borderId="0" xfId="399" applyNumberFormat="1" applyFont="1" applyFill="1" applyProtection="1">
      <alignment/>
      <protection locked="0"/>
    </xf>
    <xf numFmtId="1" fontId="7" fillId="78" borderId="69" xfId="399" applyNumberFormat="1" applyFont="1" applyFill="1" applyBorder="1" applyAlignment="1" applyProtection="1">
      <alignment horizontal="center"/>
      <protection/>
    </xf>
    <xf numFmtId="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5" fillId="78" borderId="70" xfId="399" applyNumberFormat="1" applyFont="1" applyFill="1" applyBorder="1" applyAlignment="1" applyProtection="1">
      <alignment horizontal="center" vertical="center"/>
      <protection locked="0"/>
    </xf>
    <xf numFmtId="3" fontId="5" fillId="78" borderId="26" xfId="399" applyNumberFormat="1" applyFont="1" applyFill="1" applyBorder="1" applyAlignment="1" applyProtection="1">
      <alignment horizontal="center" vertical="center"/>
      <protection locked="0"/>
    </xf>
    <xf numFmtId="1" fontId="15" fillId="78" borderId="3" xfId="399" applyNumberFormat="1" applyFont="1" applyFill="1" applyBorder="1" applyAlignment="1" applyProtection="1">
      <alignment horizontal="center" vertical="center" wrapText="1"/>
      <protection/>
    </xf>
    <xf numFmtId="1" fontId="15" fillId="78" borderId="38" xfId="399" applyNumberFormat="1" applyFont="1" applyFill="1" applyBorder="1" applyAlignment="1" applyProtection="1">
      <alignment horizontal="center" vertical="center" wrapText="1"/>
      <protection/>
    </xf>
    <xf numFmtId="1" fontId="15" fillId="78" borderId="31" xfId="399" applyNumberFormat="1" applyFont="1" applyFill="1" applyBorder="1" applyAlignment="1" applyProtection="1">
      <alignment horizontal="center" vertical="center" wrapText="1"/>
      <protection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26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26" xfId="393" applyNumberFormat="1" applyFont="1" applyFill="1" applyBorder="1" applyAlignment="1">
      <alignment horizontal="center" vertical="center" wrapText="1"/>
      <protection/>
    </xf>
    <xf numFmtId="172" fontId="64" fillId="78" borderId="26" xfId="391" applyNumberFormat="1" applyFont="1" applyFill="1" applyBorder="1" applyAlignment="1">
      <alignment horizontal="center" vertical="center" wrapText="1"/>
      <protection/>
    </xf>
    <xf numFmtId="172" fontId="64" fillId="78" borderId="71" xfId="391" applyNumberFormat="1" applyFont="1" applyFill="1" applyBorder="1" applyAlignment="1">
      <alignment horizontal="center" vertical="center" wrapText="1"/>
      <protection/>
    </xf>
    <xf numFmtId="3" fontId="5" fillId="78" borderId="26" xfId="391" applyNumberFormat="1" applyFont="1" applyFill="1" applyBorder="1" applyAlignment="1">
      <alignment horizontal="center" vertical="center" wrapText="1"/>
      <protection/>
    </xf>
    <xf numFmtId="3" fontId="5" fillId="78" borderId="26" xfId="393" applyNumberFormat="1" applyFont="1" applyFill="1" applyBorder="1" applyAlignment="1">
      <alignment horizontal="center" vertical="center" wrapText="1"/>
      <protection/>
    </xf>
    <xf numFmtId="172" fontId="109" fillId="78" borderId="3" xfId="391" applyNumberFormat="1" applyFont="1" applyFill="1" applyBorder="1" applyAlignment="1">
      <alignment horizontal="center" vertical="center" wrapText="1"/>
      <protection/>
    </xf>
    <xf numFmtId="172" fontId="109" fillId="78" borderId="26" xfId="391" applyNumberFormat="1" applyFont="1" applyFill="1" applyBorder="1" applyAlignment="1">
      <alignment horizontal="center" vertical="center" wrapText="1"/>
      <protection/>
    </xf>
    <xf numFmtId="173" fontId="5" fillId="78" borderId="26" xfId="393" applyNumberFormat="1" applyFont="1" applyFill="1" applyBorder="1" applyAlignment="1">
      <alignment horizontal="center" vertical="center" wrapText="1"/>
      <protection/>
    </xf>
    <xf numFmtId="3" fontId="5" fillId="78" borderId="3" xfId="393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40" xfId="391" applyNumberFormat="1" applyFont="1" applyFill="1" applyBorder="1" applyAlignment="1">
      <alignment horizontal="center" vertical="center" wrapText="1"/>
      <protection/>
    </xf>
    <xf numFmtId="0" fontId="2" fillId="78" borderId="0" xfId="402" applyFont="1" applyFill="1" applyAlignment="1">
      <alignment vertical="top"/>
      <protection/>
    </xf>
    <xf numFmtId="0" fontId="37" fillId="78" borderId="0" xfId="388" applyFont="1" applyFill="1" applyAlignment="1">
      <alignment vertical="top"/>
      <protection/>
    </xf>
    <xf numFmtId="0" fontId="31" fillId="78" borderId="0" xfId="402" applyFont="1" applyFill="1" applyAlignment="1">
      <alignment horizontal="center" vertical="top" wrapText="1"/>
      <protection/>
    </xf>
    <xf numFmtId="0" fontId="37" fillId="78" borderId="0" xfId="402" applyFont="1" applyFill="1" applyAlignment="1">
      <alignment horizontal="right" vertical="center"/>
      <protection/>
    </xf>
    <xf numFmtId="0" fontId="32" fillId="78" borderId="3" xfId="402" applyFont="1" applyFill="1" applyBorder="1" applyAlignment="1">
      <alignment horizontal="center" vertical="center" wrapText="1"/>
      <protection/>
    </xf>
    <xf numFmtId="0" fontId="5" fillId="78" borderId="31" xfId="402" applyFont="1" applyFill="1" applyBorder="1" applyAlignment="1">
      <alignment horizontal="center" vertical="center" wrapText="1"/>
      <protection/>
    </xf>
    <xf numFmtId="0" fontId="13" fillId="78" borderId="65" xfId="402" applyFont="1" applyFill="1" applyBorder="1" applyAlignment="1">
      <alignment horizontal="center" vertical="center" wrapText="1"/>
      <protection/>
    </xf>
    <xf numFmtId="0" fontId="13" fillId="78" borderId="66" xfId="402" applyNumberFormat="1" applyFont="1" applyFill="1" applyBorder="1" applyAlignment="1">
      <alignment horizontal="center" vertical="center" wrapText="1"/>
      <protection/>
    </xf>
    <xf numFmtId="0" fontId="13" fillId="78" borderId="66" xfId="402" applyFont="1" applyFill="1" applyBorder="1" applyAlignment="1">
      <alignment horizontal="center" vertical="center" wrapText="1"/>
      <protection/>
    </xf>
    <xf numFmtId="0" fontId="13" fillId="78" borderId="67" xfId="402" applyNumberFormat="1" applyFont="1" applyFill="1" applyBorder="1" applyAlignment="1">
      <alignment horizontal="center" vertical="center" wrapText="1"/>
      <protection/>
    </xf>
    <xf numFmtId="3" fontId="107" fillId="78" borderId="72" xfId="388" applyNumberFormat="1" applyFont="1" applyFill="1" applyBorder="1" applyAlignment="1">
      <alignment horizontal="center" vertical="center"/>
      <protection/>
    </xf>
    <xf numFmtId="3" fontId="107" fillId="78" borderId="70" xfId="388" applyNumberFormat="1" applyFont="1" applyFill="1" applyBorder="1" applyAlignment="1">
      <alignment horizontal="center" vertical="center"/>
      <protection/>
    </xf>
    <xf numFmtId="172" fontId="107" fillId="78" borderId="70" xfId="388" applyNumberFormat="1" applyFont="1" applyFill="1" applyBorder="1" applyAlignment="1">
      <alignment horizontal="center" vertical="center"/>
      <protection/>
    </xf>
    <xf numFmtId="3" fontId="107" fillId="78" borderId="73" xfId="388" applyNumberFormat="1" applyFont="1" applyFill="1" applyBorder="1" applyAlignment="1">
      <alignment horizontal="center" vertical="center"/>
      <protection/>
    </xf>
    <xf numFmtId="3" fontId="19" fillId="78" borderId="68" xfId="388" applyNumberFormat="1" applyFont="1" applyFill="1" applyBorder="1" applyAlignment="1">
      <alignment horizontal="center" vertical="center"/>
      <protection/>
    </xf>
    <xf numFmtId="3" fontId="19" fillId="78" borderId="26" xfId="388" applyNumberFormat="1" applyFont="1" applyFill="1" applyBorder="1" applyAlignment="1">
      <alignment horizontal="center" vertical="center"/>
      <protection/>
    </xf>
    <xf numFmtId="172" fontId="99" fillId="78" borderId="26" xfId="388" applyNumberFormat="1" applyFont="1" applyFill="1" applyBorder="1" applyAlignment="1">
      <alignment horizontal="center" vertical="center"/>
      <protection/>
    </xf>
    <xf numFmtId="3" fontId="99" fillId="78" borderId="48" xfId="388" applyNumberFormat="1" applyFont="1" applyFill="1" applyBorder="1" applyAlignment="1">
      <alignment horizontal="center" vertical="center"/>
      <protection/>
    </xf>
    <xf numFmtId="3" fontId="19" fillId="78" borderId="38" xfId="388" applyNumberFormat="1" applyFont="1" applyFill="1" applyBorder="1" applyAlignment="1">
      <alignment horizontal="center" vertical="center"/>
      <protection/>
    </xf>
    <xf numFmtId="3" fontId="19" fillId="78" borderId="3" xfId="388" applyNumberFormat="1" applyFont="1" applyFill="1" applyBorder="1" applyAlignment="1">
      <alignment horizontal="center" vertical="center"/>
      <protection/>
    </xf>
    <xf numFmtId="3" fontId="19" fillId="78" borderId="39" xfId="388" applyNumberFormat="1" applyFont="1" applyFill="1" applyBorder="1" applyAlignment="1">
      <alignment horizontal="center" vertical="center"/>
      <protection/>
    </xf>
    <xf numFmtId="3" fontId="19" fillId="78" borderId="40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3" fillId="78" borderId="0" xfId="404" applyFont="1" applyFill="1" applyBorder="1" applyAlignment="1">
      <alignment horizontal="center"/>
      <protection/>
    </xf>
    <xf numFmtId="0" fontId="24" fillId="78" borderId="3" xfId="404" applyFont="1" applyFill="1" applyBorder="1" applyAlignment="1">
      <alignment horizontal="center" vertical="center" wrapText="1"/>
      <protection/>
    </xf>
    <xf numFmtId="14" fontId="24" fillId="78" borderId="31" xfId="350" applyNumberFormat="1" applyFont="1" applyFill="1" applyBorder="1" applyAlignment="1">
      <alignment horizontal="center" vertical="center" wrapText="1"/>
      <protection/>
    </xf>
    <xf numFmtId="3" fontId="110" fillId="78" borderId="3" xfId="404" applyNumberFormat="1" applyFont="1" applyFill="1" applyBorder="1" applyAlignment="1">
      <alignment horizontal="center" vertical="center"/>
      <protection/>
    </xf>
    <xf numFmtId="172" fontId="110" fillId="78" borderId="31" xfId="404" applyNumberFormat="1" applyFont="1" applyFill="1" applyBorder="1" applyAlignment="1">
      <alignment horizontal="center" vertical="center" wrapText="1"/>
      <protection/>
    </xf>
    <xf numFmtId="0" fontId="19" fillId="78" borderId="3" xfId="0" applyFont="1" applyFill="1" applyBorder="1" applyAlignment="1">
      <alignment horizontal="center" vertical="center"/>
    </xf>
    <xf numFmtId="3" fontId="111" fillId="78" borderId="3" xfId="404" applyNumberFormat="1" applyFont="1" applyFill="1" applyBorder="1" applyAlignment="1">
      <alignment horizontal="center" vertical="center"/>
      <protection/>
    </xf>
    <xf numFmtId="172" fontId="111" fillId="78" borderId="31" xfId="404" applyNumberFormat="1" applyFont="1" applyFill="1" applyBorder="1" applyAlignment="1">
      <alignment horizontal="center" vertical="center" wrapText="1"/>
      <protection/>
    </xf>
    <xf numFmtId="0" fontId="19" fillId="78" borderId="25" xfId="0" applyFont="1" applyFill="1" applyBorder="1" applyAlignment="1">
      <alignment horizontal="center" vertical="center"/>
    </xf>
    <xf numFmtId="0" fontId="19" fillId="78" borderId="40" xfId="0" applyFont="1" applyFill="1" applyBorder="1" applyAlignment="1">
      <alignment horizontal="center" vertical="center"/>
    </xf>
    <xf numFmtId="3" fontId="111" fillId="78" borderId="40" xfId="404" applyNumberFormat="1" applyFont="1" applyFill="1" applyBorder="1" applyAlignment="1">
      <alignment horizontal="center" vertical="center"/>
      <protection/>
    </xf>
    <xf numFmtId="0" fontId="26" fillId="78" borderId="0" xfId="404" applyFont="1" applyFill="1" applyAlignment="1">
      <alignment wrapText="1"/>
      <protection/>
    </xf>
    <xf numFmtId="0" fontId="26" fillId="78" borderId="0" xfId="404" applyFont="1" applyFill="1">
      <alignment/>
      <protection/>
    </xf>
    <xf numFmtId="0" fontId="28" fillId="78" borderId="0" xfId="404" applyFont="1" applyFill="1" applyAlignment="1">
      <alignment horizontal="center"/>
      <protection/>
    </xf>
    <xf numFmtId="0" fontId="20" fillId="78" borderId="66" xfId="404" applyFont="1" applyFill="1" applyBorder="1" applyAlignment="1">
      <alignment horizontal="center" vertical="center" wrapText="1"/>
      <protection/>
    </xf>
    <xf numFmtId="0" fontId="20" fillId="78" borderId="67" xfId="404" applyFont="1" applyFill="1" applyBorder="1" applyAlignment="1">
      <alignment horizontal="center" vertical="center" wrapText="1"/>
      <protection/>
    </xf>
    <xf numFmtId="3" fontId="110" fillId="78" borderId="74" xfId="404" applyNumberFormat="1" applyFont="1" applyFill="1" applyBorder="1" applyAlignment="1">
      <alignment horizontal="center" vertical="center"/>
      <protection/>
    </xf>
    <xf numFmtId="3" fontId="110" fillId="78" borderId="70" xfId="404" applyNumberFormat="1" applyFont="1" applyFill="1" applyBorder="1" applyAlignment="1">
      <alignment horizontal="center" vertical="center"/>
      <protection/>
    </xf>
    <xf numFmtId="172" fontId="110" fillId="78" borderId="73" xfId="404" applyNumberFormat="1" applyFont="1" applyFill="1" applyBorder="1" applyAlignment="1">
      <alignment horizontal="center" vertical="center"/>
      <protection/>
    </xf>
    <xf numFmtId="0" fontId="19" fillId="78" borderId="75" xfId="0" applyFont="1" applyFill="1" applyBorder="1" applyAlignment="1">
      <alignment horizontal="center" vertical="center"/>
    </xf>
    <xf numFmtId="3" fontId="111" fillId="78" borderId="26" xfId="404" applyNumberFormat="1" applyFont="1" applyFill="1" applyBorder="1" applyAlignment="1">
      <alignment horizontal="center" vertical="center"/>
      <protection/>
    </xf>
    <xf numFmtId="172" fontId="111" fillId="78" borderId="48" xfId="404" applyNumberFormat="1" applyFont="1" applyFill="1" applyBorder="1" applyAlignment="1">
      <alignment horizontal="center" vertical="center"/>
      <protection/>
    </xf>
    <xf numFmtId="0" fontId="19" fillId="78" borderId="43" xfId="0" applyFont="1" applyFill="1" applyBorder="1" applyAlignment="1">
      <alignment horizontal="center" vertical="center"/>
    </xf>
    <xf numFmtId="3" fontId="111" fillId="78" borderId="76" xfId="404" applyNumberFormat="1" applyFont="1" applyFill="1" applyBorder="1" applyAlignment="1">
      <alignment horizontal="center" vertical="center"/>
      <protection/>
    </xf>
    <xf numFmtId="172" fontId="111" fillId="78" borderId="56" xfId="404" applyNumberFormat="1" applyFont="1" applyFill="1" applyBorder="1" applyAlignment="1">
      <alignment horizontal="center" vertical="center"/>
      <protection/>
    </xf>
    <xf numFmtId="3" fontId="5" fillId="78" borderId="40" xfId="399" applyNumberFormat="1" applyFont="1" applyFill="1" applyBorder="1" applyAlignment="1" applyProtection="1">
      <alignment horizontal="center" vertical="center"/>
      <protection locked="0"/>
    </xf>
    <xf numFmtId="1" fontId="19" fillId="78" borderId="26" xfId="399" applyNumberFormat="1" applyFont="1" applyFill="1" applyBorder="1" applyAlignment="1" applyProtection="1">
      <alignment horizontal="center"/>
      <protection locked="0"/>
    </xf>
    <xf numFmtId="1" fontId="19" fillId="78" borderId="3" xfId="399" applyNumberFormat="1" applyFont="1" applyFill="1" applyBorder="1" applyAlignment="1" applyProtection="1">
      <alignment horizontal="center"/>
      <protection locked="0"/>
    </xf>
    <xf numFmtId="1" fontId="19" fillId="78" borderId="40" xfId="399" applyNumberFormat="1" applyFont="1" applyFill="1" applyBorder="1" applyAlignment="1" applyProtection="1">
      <alignment horizontal="center"/>
      <protection locked="0"/>
    </xf>
    <xf numFmtId="3" fontId="19" fillId="78" borderId="75" xfId="399" applyNumberFormat="1" applyFont="1" applyFill="1" applyBorder="1" applyAlignment="1" applyProtection="1">
      <alignment horizontal="center" vertical="center"/>
      <protection locked="0"/>
    </xf>
    <xf numFmtId="1" fontId="19" fillId="78" borderId="26" xfId="399" applyNumberFormat="1" applyFont="1" applyFill="1" applyBorder="1" applyAlignment="1" applyProtection="1">
      <alignment horizontal="center" vertical="center"/>
      <protection locked="0"/>
    </xf>
    <xf numFmtId="3" fontId="19" fillId="78" borderId="77" xfId="399" applyNumberFormat="1" applyFont="1" applyFill="1" applyBorder="1" applyAlignment="1" applyProtection="1">
      <alignment horizontal="center" vertical="center"/>
      <protection locked="0"/>
    </xf>
    <xf numFmtId="3" fontId="19" fillId="78" borderId="77" xfId="380" applyNumberFormat="1" applyFont="1" applyFill="1" applyBorder="1" applyAlignment="1">
      <alignment horizontal="center" vertical="center"/>
      <protection/>
    </xf>
    <xf numFmtId="3" fontId="73" fillId="78" borderId="26" xfId="399" applyNumberFormat="1" applyFont="1" applyFill="1" applyBorder="1" applyAlignment="1" applyProtection="1">
      <alignment horizontal="center" vertical="center"/>
      <protection locked="0"/>
    </xf>
    <xf numFmtId="3" fontId="19" fillId="78" borderId="26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26" xfId="399" applyNumberFormat="1" applyFont="1" applyFill="1" applyBorder="1" applyAlignment="1" applyProtection="1">
      <alignment horizontal="center" vertical="center"/>
      <protection locked="0"/>
    </xf>
    <xf numFmtId="3" fontId="19" fillId="78" borderId="78" xfId="401" applyNumberFormat="1" applyFont="1" applyFill="1" applyBorder="1" applyAlignment="1">
      <alignment horizontal="center" vertical="center" wrapText="1"/>
      <protection/>
    </xf>
    <xf numFmtId="3" fontId="19" fillId="78" borderId="79" xfId="399" applyNumberFormat="1" applyFont="1" applyFill="1" applyBorder="1" applyAlignment="1" applyProtection="1">
      <alignment horizontal="center" vertical="center"/>
      <protection locked="0"/>
    </xf>
    <xf numFmtId="3" fontId="19" fillId="78" borderId="68" xfId="399" applyNumberFormat="1" applyFont="1" applyFill="1" applyBorder="1" applyAlignment="1" applyProtection="1">
      <alignment horizontal="center" vertical="center"/>
      <protection locked="0"/>
    </xf>
    <xf numFmtId="3" fontId="19" fillId="78" borderId="25" xfId="399" applyNumberFormat="1" applyFont="1" applyFill="1" applyBorder="1" applyAlignment="1" applyProtection="1">
      <alignment horizontal="center" vertical="center"/>
      <protection locked="0"/>
    </xf>
    <xf numFmtId="1" fontId="19" fillId="78" borderId="3" xfId="399" applyNumberFormat="1" applyFont="1" applyFill="1" applyBorder="1" applyAlignment="1" applyProtection="1">
      <alignment horizontal="center" vertical="center"/>
      <protection locked="0"/>
    </xf>
    <xf numFmtId="3" fontId="19" fillId="78" borderId="3" xfId="380" applyNumberFormat="1" applyFont="1" applyFill="1" applyBorder="1" applyAlignment="1">
      <alignment horizontal="center" vertical="center"/>
      <protection/>
    </xf>
    <xf numFmtId="3" fontId="73" fillId="78" borderId="3" xfId="399" applyNumberFormat="1" applyFont="1" applyFill="1" applyBorder="1" applyAlignment="1" applyProtection="1">
      <alignment horizontal="center" vertical="center"/>
      <protection locked="0"/>
    </xf>
    <xf numFmtId="3" fontId="19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19" fillId="78" borderId="38" xfId="401" applyNumberFormat="1" applyFont="1" applyFill="1" applyBorder="1" applyAlignment="1">
      <alignment horizontal="center" vertical="center" wrapText="1"/>
      <protection/>
    </xf>
    <xf numFmtId="1" fontId="19" fillId="78" borderId="3" xfId="0" applyNumberFormat="1" applyFont="1" applyFill="1" applyBorder="1" applyAlignment="1">
      <alignment horizontal="center" vertical="center"/>
    </xf>
    <xf numFmtId="3" fontId="19" fillId="78" borderId="38" xfId="399" applyNumberFormat="1" applyFont="1" applyFill="1" applyBorder="1" applyAlignment="1" applyProtection="1">
      <alignment horizontal="center" vertical="center"/>
      <protection locked="0"/>
    </xf>
    <xf numFmtId="0" fontId="19" fillId="78" borderId="3" xfId="399" applyNumberFormat="1" applyFont="1" applyFill="1" applyBorder="1" applyAlignment="1" applyProtection="1">
      <alignment horizontal="center"/>
      <protection locked="0"/>
    </xf>
    <xf numFmtId="3" fontId="73" fillId="78" borderId="3" xfId="399" applyNumberFormat="1" applyFont="1" applyFill="1" applyBorder="1" applyAlignment="1" applyProtection="1">
      <alignment horizontal="center"/>
      <protection locked="0"/>
    </xf>
    <xf numFmtId="0" fontId="19" fillId="78" borderId="40" xfId="399" applyNumberFormat="1" applyFont="1" applyFill="1" applyBorder="1" applyAlignment="1" applyProtection="1">
      <alignment horizontal="center"/>
      <protection locked="0"/>
    </xf>
    <xf numFmtId="1" fontId="19" fillId="78" borderId="40" xfId="399" applyNumberFormat="1" applyFont="1" applyFill="1" applyBorder="1" applyAlignment="1" applyProtection="1">
      <alignment horizontal="center" vertical="center"/>
      <protection locked="0"/>
    </xf>
    <xf numFmtId="3" fontId="19" fillId="78" borderId="40" xfId="380" applyNumberFormat="1" applyFont="1" applyFill="1" applyBorder="1" applyAlignment="1">
      <alignment horizontal="center" vertical="center"/>
      <protection/>
    </xf>
    <xf numFmtId="173" fontId="5" fillId="78" borderId="40" xfId="399" applyNumberFormat="1" applyFont="1" applyFill="1" applyBorder="1" applyAlignment="1" applyProtection="1">
      <alignment horizontal="center" vertical="center"/>
      <protection locked="0"/>
    </xf>
    <xf numFmtId="3" fontId="19" fillId="78" borderId="39" xfId="401" applyNumberFormat="1" applyFont="1" applyFill="1" applyBorder="1" applyAlignment="1">
      <alignment horizontal="center" vertical="center" wrapText="1"/>
      <protection/>
    </xf>
    <xf numFmtId="1" fontId="19" fillId="78" borderId="40" xfId="0" applyNumberFormat="1" applyFont="1" applyFill="1" applyBorder="1" applyAlignment="1">
      <alignment horizontal="center" vertical="center"/>
    </xf>
    <xf numFmtId="172" fontId="5" fillId="78" borderId="26" xfId="399" applyNumberFormat="1" applyFont="1" applyFill="1" applyBorder="1" applyAlignment="1" applyProtection="1">
      <alignment horizontal="center" vertical="center"/>
      <protection locked="0"/>
    </xf>
    <xf numFmtId="1" fontId="5" fillId="78" borderId="26" xfId="399" applyNumberFormat="1" applyFont="1" applyFill="1" applyBorder="1" applyAlignment="1" applyProtection="1">
      <alignment horizontal="center" vertical="center"/>
      <protection locked="0"/>
    </xf>
    <xf numFmtId="172" fontId="5" fillId="78" borderId="77" xfId="399" applyNumberFormat="1" applyFont="1" applyFill="1" applyBorder="1" applyAlignment="1" applyProtection="1">
      <alignment horizontal="center" vertical="center"/>
      <protection locked="0"/>
    </xf>
    <xf numFmtId="172" fontId="74" fillId="78" borderId="26" xfId="399" applyNumberFormat="1" applyFont="1" applyFill="1" applyBorder="1" applyAlignment="1" applyProtection="1">
      <alignment horizontal="center" vertical="center"/>
      <protection locked="0"/>
    </xf>
    <xf numFmtId="1" fontId="74" fillId="78" borderId="26" xfId="399" applyNumberFormat="1" applyFont="1" applyFill="1" applyBorder="1" applyAlignment="1" applyProtection="1">
      <alignment horizontal="center" vertical="center" wrapText="1"/>
      <protection/>
    </xf>
    <xf numFmtId="173" fontId="5" fillId="78" borderId="77" xfId="399" applyNumberFormat="1" applyFont="1" applyFill="1" applyBorder="1" applyAlignment="1" applyProtection="1">
      <alignment horizontal="center" vertical="center"/>
      <protection locked="0"/>
    </xf>
    <xf numFmtId="3" fontId="5" fillId="78" borderId="77" xfId="399" applyNumberFormat="1" applyFont="1" applyFill="1" applyBorder="1" applyAlignment="1" applyProtection="1">
      <alignment horizontal="center" vertical="center"/>
      <protection locked="0"/>
    </xf>
    <xf numFmtId="1" fontId="5" fillId="78" borderId="48" xfId="399" applyNumberFormat="1" applyFont="1" applyFill="1" applyBorder="1" applyAlignment="1" applyProtection="1">
      <alignment horizontal="center"/>
      <protection locked="0"/>
    </xf>
    <xf numFmtId="172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5" fillId="78" borderId="3" xfId="399" applyNumberFormat="1" applyFont="1" applyFill="1" applyBorder="1" applyAlignment="1" applyProtection="1">
      <alignment horizontal="center" vertical="center"/>
      <protection locked="0"/>
    </xf>
    <xf numFmtId="172" fontId="74" fillId="78" borderId="3" xfId="399" applyNumberFormat="1" applyFont="1" applyFill="1" applyBorder="1" applyAlignment="1" applyProtection="1">
      <alignment horizontal="center" vertical="center"/>
      <protection locked="0"/>
    </xf>
    <xf numFmtId="1" fontId="74" fillId="78" borderId="3" xfId="399" applyNumberFormat="1" applyFont="1" applyFill="1" applyBorder="1" applyAlignment="1" applyProtection="1">
      <alignment horizontal="center" vertical="center" wrapText="1"/>
      <protection/>
    </xf>
    <xf numFmtId="1" fontId="5" fillId="78" borderId="31" xfId="399" applyNumberFormat="1" applyFont="1" applyFill="1" applyBorder="1" applyAlignment="1" applyProtection="1">
      <alignment horizontal="center"/>
      <protection locked="0"/>
    </xf>
    <xf numFmtId="172" fontId="5" fillId="78" borderId="40" xfId="399" applyNumberFormat="1" applyFont="1" applyFill="1" applyBorder="1" applyAlignment="1" applyProtection="1">
      <alignment horizontal="center" vertical="center"/>
      <protection locked="0"/>
    </xf>
    <xf numFmtId="1" fontId="5" fillId="78" borderId="40" xfId="399" applyNumberFormat="1" applyFont="1" applyFill="1" applyBorder="1" applyAlignment="1" applyProtection="1">
      <alignment horizontal="center" vertical="center"/>
      <protection locked="0"/>
    </xf>
    <xf numFmtId="1" fontId="5" fillId="78" borderId="44" xfId="399" applyNumberFormat="1" applyFont="1" applyFill="1" applyBorder="1" applyAlignment="1" applyProtection="1">
      <alignment horizontal="center"/>
      <protection locked="0"/>
    </xf>
    <xf numFmtId="3" fontId="5" fillId="78" borderId="72" xfId="399" applyNumberFormat="1" applyFont="1" applyFill="1" applyBorder="1" applyAlignment="1" applyProtection="1">
      <alignment horizontal="center" vertical="center"/>
      <protection locked="0"/>
    </xf>
    <xf numFmtId="172" fontId="5" fillId="78" borderId="70" xfId="399" applyNumberFormat="1" applyFont="1" applyFill="1" applyBorder="1" applyAlignment="1" applyProtection="1">
      <alignment horizontal="center" vertical="center"/>
      <protection locked="0"/>
    </xf>
    <xf numFmtId="173" fontId="5" fillId="78" borderId="70" xfId="399" applyNumberFormat="1" applyFont="1" applyFill="1" applyBorder="1" applyAlignment="1" applyProtection="1">
      <alignment horizontal="center" vertical="center"/>
      <protection locked="0"/>
    </xf>
    <xf numFmtId="1" fontId="5" fillId="78" borderId="70" xfId="399" applyNumberFormat="1" applyFont="1" applyFill="1" applyBorder="1" applyAlignment="1" applyProtection="1">
      <alignment horizontal="center" vertical="center"/>
      <protection locked="0"/>
    </xf>
    <xf numFmtId="1" fontId="5" fillId="78" borderId="70" xfId="399" applyNumberFormat="1" applyFont="1" applyFill="1" applyBorder="1" applyAlignment="1" applyProtection="1">
      <alignment horizontal="center" vertical="center" wrapText="1"/>
      <protection/>
    </xf>
    <xf numFmtId="3" fontId="5" fillId="78" borderId="70" xfId="399" applyNumberFormat="1" applyFont="1" applyFill="1" applyBorder="1" applyAlignment="1" applyProtection="1">
      <alignment horizontal="center" vertical="center" wrapText="1"/>
      <protection locked="0"/>
    </xf>
    <xf numFmtId="1" fontId="5" fillId="78" borderId="73" xfId="399" applyNumberFormat="1" applyFont="1" applyFill="1" applyBorder="1" applyAlignment="1" applyProtection="1">
      <alignment horizontal="center" vertical="center"/>
      <protection locked="0"/>
    </xf>
    <xf numFmtId="3" fontId="5" fillId="78" borderId="74" xfId="399" applyNumberFormat="1" applyFont="1" applyFill="1" applyBorder="1" applyAlignment="1" applyProtection="1">
      <alignment horizontal="center" vertical="center"/>
      <protection locked="0"/>
    </xf>
    <xf numFmtId="3" fontId="5" fillId="78" borderId="73" xfId="399" applyNumberFormat="1" applyFont="1" applyFill="1" applyBorder="1" applyAlignment="1" applyProtection="1">
      <alignment horizontal="center" vertical="center"/>
      <protection locked="0"/>
    </xf>
    <xf numFmtId="3" fontId="5" fillId="78" borderId="48" xfId="399" applyNumberFormat="1" applyFont="1" applyFill="1" applyBorder="1" applyAlignment="1" applyProtection="1">
      <alignment horizontal="center" vertical="center"/>
      <protection locked="0"/>
    </xf>
    <xf numFmtId="3" fontId="5" fillId="78" borderId="31" xfId="399" applyNumberFormat="1" applyFont="1" applyFill="1" applyBorder="1" applyAlignment="1" applyProtection="1">
      <alignment horizontal="center" vertical="center"/>
      <protection locked="0"/>
    </xf>
    <xf numFmtId="1" fontId="19" fillId="78" borderId="38" xfId="399" applyNumberFormat="1" applyFont="1" applyFill="1" applyBorder="1" applyAlignment="1" applyProtection="1">
      <alignment horizontal="center"/>
      <protection locked="0"/>
    </xf>
    <xf numFmtId="1" fontId="19" fillId="78" borderId="39" xfId="399" applyNumberFormat="1" applyFont="1" applyFill="1" applyBorder="1" applyAlignment="1" applyProtection="1">
      <alignment horizontal="center"/>
      <protection locked="0"/>
    </xf>
    <xf numFmtId="3" fontId="5" fillId="78" borderId="44" xfId="399" applyNumberFormat="1" applyFont="1" applyFill="1" applyBorder="1" applyAlignment="1" applyProtection="1">
      <alignment horizontal="center" vertical="center"/>
      <protection locked="0"/>
    </xf>
    <xf numFmtId="3" fontId="19" fillId="78" borderId="39" xfId="399" applyNumberFormat="1" applyFont="1" applyFill="1" applyBorder="1" applyAlignment="1" applyProtection="1">
      <alignment horizontal="center" vertical="center"/>
      <protection locked="0"/>
    </xf>
    <xf numFmtId="172" fontId="5" fillId="78" borderId="76" xfId="399" applyNumberFormat="1" applyFont="1" applyFill="1" applyBorder="1" applyAlignment="1" applyProtection="1">
      <alignment horizontal="center" vertical="center"/>
      <protection locked="0"/>
    </xf>
    <xf numFmtId="3" fontId="5" fillId="78" borderId="76" xfId="399" applyNumberFormat="1" applyFont="1" applyFill="1" applyBorder="1" applyAlignment="1" applyProtection="1">
      <alignment horizontal="center" vertical="center"/>
      <protection locked="0"/>
    </xf>
    <xf numFmtId="3" fontId="73" fillId="78" borderId="40" xfId="399" applyNumberFormat="1" applyFont="1" applyFill="1" applyBorder="1" applyAlignment="1" applyProtection="1">
      <alignment horizontal="center"/>
      <protection locked="0"/>
    </xf>
    <xf numFmtId="172" fontId="74" fillId="78" borderId="40" xfId="399" applyNumberFormat="1" applyFont="1" applyFill="1" applyBorder="1" applyAlignment="1" applyProtection="1">
      <alignment horizontal="center" vertical="center"/>
      <protection locked="0"/>
    </xf>
    <xf numFmtId="1" fontId="74" fillId="78" borderId="40" xfId="399" applyNumberFormat="1" applyFont="1" applyFill="1" applyBorder="1" applyAlignment="1" applyProtection="1">
      <alignment horizontal="center" vertical="center" wrapText="1"/>
      <protection/>
    </xf>
    <xf numFmtId="1" fontId="5" fillId="78" borderId="74" xfId="399" applyNumberFormat="1" applyFont="1" applyFill="1" applyBorder="1" applyAlignment="1" applyProtection="1">
      <alignment horizontal="center" vertical="center"/>
      <protection locked="0"/>
    </xf>
    <xf numFmtId="1" fontId="19" fillId="78" borderId="75" xfId="399" applyNumberFormat="1" applyFont="1" applyFill="1" applyBorder="1" applyAlignment="1" applyProtection="1">
      <alignment horizontal="center" vertical="center"/>
      <protection locked="0"/>
    </xf>
    <xf numFmtId="1" fontId="19" fillId="78" borderId="25" xfId="399" applyNumberFormat="1" applyFont="1" applyFill="1" applyBorder="1" applyAlignment="1" applyProtection="1">
      <alignment horizontal="center" vertical="center"/>
      <protection locked="0"/>
    </xf>
    <xf numFmtId="1" fontId="19" fillId="78" borderId="43" xfId="399" applyNumberFormat="1" applyFont="1" applyFill="1" applyBorder="1" applyAlignment="1" applyProtection="1">
      <alignment horizontal="center" vertical="center"/>
      <protection locked="0"/>
    </xf>
    <xf numFmtId="1" fontId="19" fillId="78" borderId="26" xfId="0" applyNumberFormat="1" applyFont="1" applyFill="1" applyBorder="1" applyAlignment="1">
      <alignment horizontal="center" vertical="center"/>
    </xf>
    <xf numFmtId="1" fontId="19" fillId="78" borderId="58" xfId="399" applyNumberFormat="1" applyFont="1" applyFill="1" applyBorder="1" applyProtection="1">
      <alignment/>
      <protection locked="0"/>
    </xf>
    <xf numFmtId="1" fontId="19" fillId="78" borderId="59" xfId="399" applyNumberFormat="1" applyFont="1" applyFill="1" applyBorder="1" applyProtection="1">
      <alignment/>
      <protection locked="0"/>
    </xf>
    <xf numFmtId="1" fontId="19" fillId="78" borderId="59" xfId="399" applyNumberFormat="1" applyFont="1" applyFill="1" applyBorder="1" applyAlignment="1" applyProtection="1">
      <alignment vertical="center"/>
      <protection locked="0"/>
    </xf>
    <xf numFmtId="1" fontId="19" fillId="78" borderId="59" xfId="399" applyNumberFormat="1" applyFont="1" applyFill="1" applyBorder="1" applyAlignment="1" applyProtection="1">
      <alignment horizontal="left"/>
      <protection locked="0"/>
    </xf>
    <xf numFmtId="1" fontId="19" fillId="78" borderId="60" xfId="399" applyNumberFormat="1" applyFont="1" applyFill="1" applyBorder="1" applyProtection="1">
      <alignment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3" fontId="5" fillId="78" borderId="3" xfId="393" applyNumberFormat="1" applyFont="1" applyFill="1" applyBorder="1" applyAlignment="1">
      <alignment horizontal="center" vertical="center" wrapText="1"/>
      <protection/>
    </xf>
    <xf numFmtId="0" fontId="20" fillId="0" borderId="0" xfId="388" applyFont="1" applyAlignment="1">
      <alignment horizontal="center" vertical="center" wrapText="1"/>
      <protection/>
    </xf>
    <xf numFmtId="0" fontId="34" fillId="0" borderId="0" xfId="403" applyFont="1" applyFill="1" applyBorder="1" applyAlignment="1">
      <alignment horizontal="left" wrapText="1"/>
      <protection/>
    </xf>
    <xf numFmtId="0" fontId="21" fillId="0" borderId="80" xfId="388" applyFont="1" applyFill="1" applyBorder="1" applyAlignment="1">
      <alignment horizontal="center" vertical="center" wrapText="1"/>
      <protection/>
    </xf>
    <xf numFmtId="0" fontId="21" fillId="0" borderId="81" xfId="388" applyFont="1" applyFill="1" applyBorder="1" applyAlignment="1">
      <alignment horizontal="center" vertical="center" wrapText="1"/>
      <protection/>
    </xf>
    <xf numFmtId="0" fontId="41" fillId="0" borderId="82" xfId="388" applyFont="1" applyFill="1" applyBorder="1" applyAlignment="1">
      <alignment horizontal="center" vertical="center" wrapText="1"/>
      <protection/>
    </xf>
    <xf numFmtId="0" fontId="41" fillId="0" borderId="83" xfId="388" applyFont="1" applyFill="1" applyBorder="1" applyAlignment="1">
      <alignment horizontal="center" vertical="center" wrapText="1"/>
      <protection/>
    </xf>
    <xf numFmtId="0" fontId="41" fillId="0" borderId="84" xfId="388" applyFont="1" applyFill="1" applyBorder="1" applyAlignment="1">
      <alignment horizontal="center" vertical="center" wrapText="1"/>
      <protection/>
    </xf>
    <xf numFmtId="0" fontId="41" fillId="0" borderId="3" xfId="388" applyFont="1" applyFill="1" applyBorder="1" applyAlignment="1">
      <alignment horizontal="center" vertical="center" wrapText="1"/>
      <protection/>
    </xf>
    <xf numFmtId="0" fontId="41" fillId="0" borderId="31" xfId="388" applyFont="1" applyFill="1" applyBorder="1" applyAlignment="1">
      <alignment horizontal="center" vertical="center" wrapText="1"/>
      <protection/>
    </xf>
    <xf numFmtId="0" fontId="24" fillId="0" borderId="0" xfId="388" applyFont="1" applyFill="1" applyBorder="1" applyAlignment="1">
      <alignment horizontal="center" vertical="center" wrapText="1"/>
      <protection/>
    </xf>
    <xf numFmtId="0" fontId="39" fillId="0" borderId="0" xfId="388" applyFont="1" applyFill="1" applyBorder="1" applyAlignment="1">
      <alignment horizontal="center" vertical="center" wrapText="1"/>
      <protection/>
    </xf>
    <xf numFmtId="0" fontId="35" fillId="0" borderId="0" xfId="388" applyFont="1" applyFill="1" applyBorder="1" applyAlignment="1">
      <alignment horizontal="right"/>
      <protection/>
    </xf>
    <xf numFmtId="0" fontId="25" fillId="0" borderId="85" xfId="388" applyFont="1" applyFill="1" applyBorder="1" applyAlignment="1">
      <alignment horizontal="center" vertical="center" wrapText="1"/>
      <protection/>
    </xf>
    <xf numFmtId="0" fontId="25" fillId="0" borderId="68" xfId="388" applyFont="1" applyFill="1" applyBorder="1" applyAlignment="1">
      <alignment horizontal="center" vertical="center" wrapText="1"/>
      <protection/>
    </xf>
    <xf numFmtId="0" fontId="21" fillId="0" borderId="86" xfId="388" applyFont="1" applyFill="1" applyBorder="1" applyAlignment="1">
      <alignment horizontal="center" vertical="center" wrapText="1"/>
      <protection/>
    </xf>
    <xf numFmtId="0" fontId="21" fillId="0" borderId="87" xfId="388" applyFont="1" applyFill="1" applyBorder="1" applyAlignment="1">
      <alignment horizontal="center" vertical="center" wrapText="1"/>
      <protection/>
    </xf>
    <xf numFmtId="0" fontId="21" fillId="0" borderId="88" xfId="388" applyFont="1" applyFill="1" applyBorder="1" applyAlignment="1">
      <alignment horizontal="center" vertical="center" wrapText="1"/>
      <protection/>
    </xf>
    <xf numFmtId="0" fontId="21" fillId="0" borderId="89" xfId="388" applyFont="1" applyFill="1" applyBorder="1" applyAlignment="1">
      <alignment horizontal="center" vertical="center" wrapText="1"/>
      <protection/>
    </xf>
    <xf numFmtId="0" fontId="21" fillId="0" borderId="90" xfId="388" applyFont="1" applyFill="1" applyBorder="1" applyAlignment="1">
      <alignment horizontal="center" vertical="center" wrapText="1"/>
      <protection/>
    </xf>
    <xf numFmtId="0" fontId="31" fillId="0" borderId="91" xfId="402" applyFont="1" applyFill="1" applyBorder="1" applyAlignment="1">
      <alignment horizontal="center" vertical="top" wrapText="1"/>
      <protection/>
    </xf>
    <xf numFmtId="0" fontId="31" fillId="0" borderId="59" xfId="402" applyFont="1" applyFill="1" applyBorder="1" applyAlignment="1">
      <alignment horizontal="center" vertical="top" wrapText="1"/>
      <protection/>
    </xf>
    <xf numFmtId="0" fontId="32" fillId="78" borderId="92" xfId="402" applyFont="1" applyFill="1" applyBorder="1" applyAlignment="1">
      <alignment horizontal="center" vertical="center" wrapText="1"/>
      <protection/>
    </xf>
    <xf numFmtId="0" fontId="32" fillId="78" borderId="25" xfId="402" applyFont="1" applyFill="1" applyBorder="1" applyAlignment="1">
      <alignment horizontal="center" vertical="center" wrapText="1"/>
      <protection/>
    </xf>
    <xf numFmtId="0" fontId="32" fillId="78" borderId="89" xfId="402" applyFont="1" applyFill="1" applyBorder="1" applyAlignment="1">
      <alignment horizontal="center" vertical="center" wrapText="1"/>
      <protection/>
    </xf>
    <xf numFmtId="0" fontId="32" fillId="78" borderId="3" xfId="402" applyFont="1" applyFill="1" applyBorder="1" applyAlignment="1">
      <alignment horizontal="center" vertical="center" wrapText="1"/>
      <protection/>
    </xf>
    <xf numFmtId="0" fontId="32" fillId="78" borderId="90" xfId="402" applyFont="1" applyFill="1" applyBorder="1" applyAlignment="1">
      <alignment horizontal="center" vertical="center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0" fillId="0" borderId="0" xfId="404" applyFont="1" applyFill="1" applyAlignment="1">
      <alignment horizontal="center" wrapText="1"/>
      <protection/>
    </xf>
    <xf numFmtId="0" fontId="22" fillId="0" borderId="0" xfId="404" applyFont="1" applyFill="1" applyAlignment="1">
      <alignment horizontal="center"/>
      <protection/>
    </xf>
    <xf numFmtId="0" fontId="23" fillId="0" borderId="93" xfId="404" applyFont="1" applyFill="1" applyBorder="1" applyAlignment="1">
      <alignment horizontal="center"/>
      <protection/>
    </xf>
    <xf numFmtId="0" fontId="23" fillId="0" borderId="38" xfId="404" applyFont="1" applyFill="1" applyBorder="1" applyAlignment="1">
      <alignment horizontal="center"/>
      <protection/>
    </xf>
    <xf numFmtId="2" fontId="24" fillId="78" borderId="89" xfId="404" applyNumberFormat="1" applyFont="1" applyFill="1" applyBorder="1" applyAlignment="1">
      <alignment horizontal="center" vertical="center" wrapText="1"/>
      <protection/>
    </xf>
    <xf numFmtId="2" fontId="24" fillId="78" borderId="3" xfId="404" applyNumberFormat="1" applyFont="1" applyFill="1" applyBorder="1" applyAlignment="1">
      <alignment horizontal="center" vertical="center" wrapText="1"/>
      <protection/>
    </xf>
    <xf numFmtId="0" fontId="24" fillId="78" borderId="89" xfId="404" applyFont="1" applyFill="1" applyBorder="1" applyAlignment="1">
      <alignment horizontal="center" vertical="center" wrapText="1"/>
      <protection/>
    </xf>
    <xf numFmtId="0" fontId="24" fillId="78" borderId="3" xfId="404" applyFont="1" applyFill="1" applyBorder="1" applyAlignment="1">
      <alignment horizontal="center" vertical="center" wrapText="1"/>
      <protection/>
    </xf>
    <xf numFmtId="14" fontId="24" fillId="78" borderId="89" xfId="350" applyNumberFormat="1" applyFont="1" applyFill="1" applyBorder="1" applyAlignment="1">
      <alignment horizontal="center" vertical="center" wrapText="1"/>
      <protection/>
    </xf>
    <xf numFmtId="14" fontId="24" fillId="78" borderId="90" xfId="350" applyNumberFormat="1" applyFont="1" applyFill="1" applyBorder="1" applyAlignment="1">
      <alignment horizontal="center" vertical="center" wrapText="1"/>
      <protection/>
    </xf>
    <xf numFmtId="0" fontId="27" fillId="0" borderId="0" xfId="404" applyFont="1" applyFill="1" applyAlignment="1">
      <alignment horizontal="center" wrapText="1"/>
      <protection/>
    </xf>
    <xf numFmtId="0" fontId="22" fillId="0" borderId="0" xfId="404" applyFont="1" applyFill="1" applyAlignment="1">
      <alignment horizontal="center" wrapText="1"/>
      <protection/>
    </xf>
    <xf numFmtId="0" fontId="23" fillId="0" borderId="91" xfId="404" applyFont="1" applyFill="1" applyBorder="1" applyAlignment="1">
      <alignment horizontal="center"/>
      <protection/>
    </xf>
    <xf numFmtId="0" fontId="23" fillId="0" borderId="61" xfId="404" applyFont="1" applyFill="1" applyBorder="1" applyAlignment="1">
      <alignment horizontal="center"/>
      <protection/>
    </xf>
    <xf numFmtId="0" fontId="20" fillId="78" borderId="92" xfId="404" applyFont="1" applyFill="1" applyBorder="1" applyAlignment="1">
      <alignment horizontal="center" vertical="center" wrapText="1"/>
      <protection/>
    </xf>
    <xf numFmtId="0" fontId="20" fillId="78" borderId="65" xfId="404" applyFont="1" applyFill="1" applyBorder="1" applyAlignment="1">
      <alignment horizontal="center" vertical="center" wrapText="1"/>
      <protection/>
    </xf>
    <xf numFmtId="0" fontId="20" fillId="78" borderId="89" xfId="404" applyFont="1" applyFill="1" applyBorder="1" applyAlignment="1">
      <alignment horizontal="center" vertical="center" wrapText="1"/>
      <protection/>
    </xf>
    <xf numFmtId="0" fontId="20" fillId="78" borderId="66" xfId="404" applyFont="1" applyFill="1" applyBorder="1" applyAlignment="1">
      <alignment horizontal="center" vertical="center" wrapText="1"/>
      <protection/>
    </xf>
    <xf numFmtId="0" fontId="20" fillId="78" borderId="90" xfId="404" applyFont="1" applyFill="1" applyBorder="1" applyAlignment="1">
      <alignment horizontal="center" vertical="center" wrapText="1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2" fillId="0" borderId="94" xfId="391" applyFont="1" applyFill="1" applyBorder="1" applyAlignment="1">
      <alignment horizontal="center" vertical="center" wrapText="1"/>
      <protection/>
    </xf>
    <xf numFmtId="0" fontId="72" fillId="0" borderId="95" xfId="391" applyFont="1" applyFill="1" applyBorder="1" applyAlignment="1">
      <alignment horizontal="center" vertical="center" wrapText="1"/>
      <protection/>
    </xf>
    <xf numFmtId="0" fontId="72" fillId="0" borderId="96" xfId="391" applyFont="1" applyFill="1" applyBorder="1" applyAlignment="1">
      <alignment horizontal="center" vertical="center" wrapText="1"/>
      <protection/>
    </xf>
    <xf numFmtId="0" fontId="72" fillId="0" borderId="62" xfId="391" applyFont="1" applyFill="1" applyBorder="1" applyAlignment="1">
      <alignment horizontal="center" vertical="center" wrapText="1"/>
      <protection/>
    </xf>
    <xf numFmtId="0" fontId="72" fillId="0" borderId="97" xfId="391" applyFont="1" applyFill="1" applyBorder="1" applyAlignment="1">
      <alignment horizontal="center" vertical="center" wrapText="1"/>
      <protection/>
    </xf>
    <xf numFmtId="0" fontId="72" fillId="0" borderId="98" xfId="391" applyFont="1" applyFill="1" applyBorder="1" applyAlignment="1">
      <alignment horizontal="center" vertical="center" wrapText="1"/>
      <protection/>
    </xf>
    <xf numFmtId="0" fontId="4" fillId="0" borderId="38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6" fillId="0" borderId="82" xfId="391" applyFont="1" applyFill="1" applyBorder="1" applyAlignment="1">
      <alignment horizontal="center" vertical="center"/>
      <protection/>
    </xf>
    <xf numFmtId="0" fontId="6" fillId="0" borderId="99" xfId="391" applyFont="1" applyFill="1" applyBorder="1" applyAlignment="1">
      <alignment horizontal="center" vertical="center"/>
      <protection/>
    </xf>
    <xf numFmtId="0" fontId="37" fillId="0" borderId="100" xfId="391" applyFont="1" applyFill="1" applyBorder="1" applyAlignment="1">
      <alignment horizontal="center" vertical="center"/>
      <protection/>
    </xf>
    <xf numFmtId="0" fontId="37" fillId="0" borderId="101" xfId="391" applyFont="1" applyFill="1" applyBorder="1" applyAlignment="1">
      <alignment horizontal="center" vertical="center"/>
      <protection/>
    </xf>
    <xf numFmtId="173" fontId="37" fillId="0" borderId="82" xfId="391" applyNumberFormat="1" applyFont="1" applyFill="1" applyBorder="1" applyAlignment="1">
      <alignment horizontal="center" vertical="center"/>
      <protection/>
    </xf>
    <xf numFmtId="173" fontId="37" fillId="0" borderId="99" xfId="391" applyNumberFormat="1" applyFont="1" applyFill="1" applyBorder="1" applyAlignment="1">
      <alignment horizontal="center" vertical="center"/>
      <protection/>
    </xf>
    <xf numFmtId="0" fontId="32" fillId="0" borderId="0" xfId="395" applyFont="1" applyAlignment="1">
      <alignment horizontal="center" vertical="center"/>
      <protection/>
    </xf>
    <xf numFmtId="0" fontId="32" fillId="0" borderId="0" xfId="392" applyFont="1" applyFill="1" applyBorder="1" applyAlignment="1">
      <alignment horizontal="center" vertical="center" wrapText="1"/>
      <protection/>
    </xf>
    <xf numFmtId="0" fontId="4" fillId="0" borderId="85" xfId="391" applyFont="1" applyFill="1" applyBorder="1" applyAlignment="1">
      <alignment horizontal="center" vertical="center" wrapText="1"/>
      <protection/>
    </xf>
    <xf numFmtId="0" fontId="4" fillId="0" borderId="68" xfId="391" applyFont="1" applyFill="1" applyBorder="1" applyAlignment="1">
      <alignment horizontal="center" vertical="center" wrapText="1"/>
      <protection/>
    </xf>
    <xf numFmtId="0" fontId="4" fillId="78" borderId="89" xfId="391" applyFont="1" applyFill="1" applyBorder="1" applyAlignment="1">
      <alignment horizontal="center" vertical="center" wrapText="1"/>
      <protection/>
    </xf>
    <xf numFmtId="0" fontId="4" fillId="78" borderId="102" xfId="391" applyFont="1" applyFill="1" applyBorder="1" applyAlignment="1">
      <alignment horizontal="center" vertical="center" wrapText="1"/>
      <protection/>
    </xf>
    <xf numFmtId="0" fontId="4" fillId="78" borderId="97" xfId="391" applyFont="1" applyFill="1" applyBorder="1" applyAlignment="1">
      <alignment horizontal="center" vertical="center" wrapText="1"/>
      <protection/>
    </xf>
    <xf numFmtId="0" fontId="6" fillId="0" borderId="86" xfId="391" applyFont="1" applyFill="1" applyBorder="1" applyAlignment="1">
      <alignment horizontal="center" vertical="center"/>
      <protection/>
    </xf>
    <xf numFmtId="0" fontId="6" fillId="0" borderId="81" xfId="391" applyFont="1" applyFill="1" applyBorder="1" applyAlignment="1">
      <alignment horizontal="center" vertical="center"/>
      <protection/>
    </xf>
    <xf numFmtId="1" fontId="13" fillId="78" borderId="102" xfId="399" applyNumberFormat="1" applyFont="1" applyFill="1" applyBorder="1" applyAlignment="1" applyProtection="1">
      <alignment horizontal="center" vertical="center" wrapText="1"/>
      <protection/>
    </xf>
    <xf numFmtId="1" fontId="13" fillId="78" borderId="103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104" xfId="399" applyNumberFormat="1" applyFont="1" applyFill="1" applyBorder="1" applyAlignment="1" applyProtection="1">
      <alignment horizontal="center" vertical="center" wrapText="1"/>
      <protection/>
    </xf>
    <xf numFmtId="1" fontId="13" fillId="78" borderId="97" xfId="399" applyNumberFormat="1" applyFont="1" applyFill="1" applyBorder="1" applyAlignment="1" applyProtection="1">
      <alignment horizontal="center" vertical="center" wrapText="1"/>
      <protection/>
    </xf>
    <xf numFmtId="1" fontId="13" fillId="78" borderId="98" xfId="399" applyNumberFormat="1" applyFont="1" applyFill="1" applyBorder="1" applyAlignment="1" applyProtection="1">
      <alignment horizontal="center" vertical="center" wrapText="1"/>
      <protection/>
    </xf>
    <xf numFmtId="1" fontId="15" fillId="78" borderId="25" xfId="399" applyNumberFormat="1" applyFont="1" applyFill="1" applyBorder="1" applyAlignment="1" applyProtection="1">
      <alignment horizontal="center" vertical="center" wrapText="1"/>
      <protection/>
    </xf>
    <xf numFmtId="1" fontId="15" fillId="78" borderId="3" xfId="399" applyNumberFormat="1" applyFont="1" applyFill="1" applyBorder="1" applyAlignment="1" applyProtection="1">
      <alignment horizontal="center" vertical="center" wrapText="1"/>
      <protection/>
    </xf>
    <xf numFmtId="1" fontId="14" fillId="78" borderId="31" xfId="399" applyNumberFormat="1" applyFont="1" applyFill="1" applyBorder="1" applyAlignment="1" applyProtection="1">
      <alignment horizontal="center" vertical="center" wrapText="1"/>
      <protection/>
    </xf>
    <xf numFmtId="1" fontId="2" fillId="78" borderId="105" xfId="399" applyNumberFormat="1" applyFont="1" applyFill="1" applyBorder="1" applyAlignment="1" applyProtection="1">
      <alignment horizontal="center"/>
      <protection/>
    </xf>
    <xf numFmtId="1" fontId="2" fillId="78" borderId="106" xfId="399" applyNumberFormat="1" applyFont="1" applyFill="1" applyBorder="1" applyAlignment="1" applyProtection="1">
      <alignment horizontal="center"/>
      <protection/>
    </xf>
    <xf numFmtId="1" fontId="2" fillId="78" borderId="58" xfId="399" applyNumberFormat="1" applyFont="1" applyFill="1" applyBorder="1" applyAlignment="1" applyProtection="1">
      <alignment horizontal="center"/>
      <protection/>
    </xf>
    <xf numFmtId="1" fontId="13" fillId="78" borderId="93" xfId="399" applyNumberFormat="1" applyFont="1" applyFill="1" applyBorder="1" applyAlignment="1" applyProtection="1">
      <alignment horizontal="center" vertical="center" wrapText="1"/>
      <protection/>
    </xf>
    <xf numFmtId="1" fontId="13" fillId="78" borderId="89" xfId="399" applyNumberFormat="1" applyFont="1" applyFill="1" applyBorder="1" applyAlignment="1" applyProtection="1">
      <alignment horizontal="center" vertical="center" wrapText="1"/>
      <protection/>
    </xf>
    <xf numFmtId="1" fontId="13" fillId="78" borderId="38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69" xfId="399" applyNumberFormat="1" applyFont="1" applyFill="1" applyBorder="1" applyAlignment="1" applyProtection="1">
      <alignment horizontal="center" vertical="center" wrapText="1"/>
      <protection/>
    </xf>
    <xf numFmtId="1" fontId="13" fillId="78" borderId="66" xfId="399" applyNumberFormat="1" applyFont="1" applyFill="1" applyBorder="1" applyAlignment="1" applyProtection="1">
      <alignment horizontal="center" vertical="center" wrapText="1"/>
      <protection/>
    </xf>
    <xf numFmtId="1" fontId="13" fillId="78" borderId="107" xfId="399" applyNumberFormat="1" applyFont="1" applyFill="1" applyBorder="1" applyAlignment="1" applyProtection="1">
      <alignment horizontal="center" vertical="center" wrapText="1"/>
      <protection/>
    </xf>
    <xf numFmtId="1" fontId="13" fillId="78" borderId="108" xfId="399" applyNumberFormat="1" applyFont="1" applyFill="1" applyBorder="1" applyAlignment="1" applyProtection="1">
      <alignment horizontal="center" vertical="center" wrapText="1"/>
      <protection/>
    </xf>
    <xf numFmtId="1" fontId="13" fillId="78" borderId="109" xfId="399" applyNumberFormat="1" applyFont="1" applyFill="1" applyBorder="1" applyAlignment="1" applyProtection="1">
      <alignment horizontal="center" vertical="center" wrapText="1"/>
      <protection/>
    </xf>
    <xf numFmtId="1" fontId="13" fillId="78" borderId="79" xfId="399" applyNumberFormat="1" applyFont="1" applyFill="1" applyBorder="1" applyAlignment="1" applyProtection="1">
      <alignment horizontal="center" vertical="center" wrapText="1"/>
      <protection/>
    </xf>
    <xf numFmtId="1" fontId="13" fillId="78" borderId="71" xfId="399" applyNumberFormat="1" applyFont="1" applyFill="1" applyBorder="1" applyAlignment="1" applyProtection="1">
      <alignment horizontal="center" vertical="center" wrapText="1"/>
      <protection/>
    </xf>
    <xf numFmtId="1" fontId="13" fillId="78" borderId="75" xfId="399" applyNumberFormat="1" applyFont="1" applyFill="1" applyBorder="1" applyAlignment="1" applyProtection="1">
      <alignment horizontal="center" vertical="center" wrapText="1"/>
      <protection/>
    </xf>
    <xf numFmtId="1" fontId="14" fillId="78" borderId="102" xfId="399" applyNumberFormat="1" applyFont="1" applyFill="1" applyBorder="1" applyAlignment="1" applyProtection="1">
      <alignment horizontal="center" vertical="center" wrapText="1"/>
      <protection/>
    </xf>
    <xf numFmtId="1" fontId="14" fillId="78" borderId="108" xfId="399" applyNumberFormat="1" applyFont="1" applyFill="1" applyBorder="1" applyAlignment="1" applyProtection="1">
      <alignment horizontal="center" vertical="center" wrapText="1"/>
      <protection/>
    </xf>
    <xf numFmtId="1" fontId="14" fillId="78" borderId="109" xfId="399" applyNumberFormat="1" applyFont="1" applyFill="1" applyBorder="1" applyAlignment="1" applyProtection="1">
      <alignment horizontal="center" vertical="center" wrapText="1"/>
      <protection/>
    </xf>
    <xf numFmtId="1" fontId="14" fillId="78" borderId="0" xfId="399" applyNumberFormat="1" applyFont="1" applyFill="1" applyBorder="1" applyAlignment="1" applyProtection="1">
      <alignment horizontal="center" vertical="center" wrapText="1"/>
      <protection/>
    </xf>
    <xf numFmtId="1" fontId="14" fillId="78" borderId="79" xfId="399" applyNumberFormat="1" applyFont="1" applyFill="1" applyBorder="1" applyAlignment="1" applyProtection="1">
      <alignment horizontal="center" vertical="center" wrapText="1"/>
      <protection/>
    </xf>
    <xf numFmtId="1" fontId="14" fillId="78" borderId="71" xfId="399" applyNumberFormat="1" applyFont="1" applyFill="1" applyBorder="1" applyAlignment="1" applyProtection="1">
      <alignment horizontal="center" vertical="center" wrapText="1"/>
      <protection/>
    </xf>
    <xf numFmtId="1" fontId="14" fillId="78" borderId="97" xfId="399" applyNumberFormat="1" applyFont="1" applyFill="1" applyBorder="1" applyAlignment="1" applyProtection="1">
      <alignment horizontal="center" vertical="center" wrapText="1"/>
      <protection/>
    </xf>
    <xf numFmtId="1" fontId="14" fillId="78" borderId="75" xfId="399" applyNumberFormat="1" applyFont="1" applyFill="1" applyBorder="1" applyAlignment="1" applyProtection="1">
      <alignment horizontal="center" vertical="center" wrapText="1"/>
      <protection/>
    </xf>
    <xf numFmtId="1" fontId="15" fillId="78" borderId="38" xfId="399" applyNumberFormat="1" applyFont="1" applyFill="1" applyBorder="1" applyAlignment="1" applyProtection="1">
      <alignment horizontal="center" vertical="center" wrapText="1"/>
      <protection/>
    </xf>
    <xf numFmtId="1" fontId="15" fillId="78" borderId="66" xfId="399" applyNumberFormat="1" applyFont="1" applyFill="1" applyBorder="1" applyAlignment="1" applyProtection="1">
      <alignment horizontal="center" vertical="center" wrapText="1"/>
      <protection/>
    </xf>
    <xf numFmtId="1" fontId="15" fillId="78" borderId="26" xfId="399" applyNumberFormat="1" applyFont="1" applyFill="1" applyBorder="1" applyAlignment="1" applyProtection="1">
      <alignment horizontal="center" vertical="center" wrapText="1"/>
      <protection/>
    </xf>
    <xf numFmtId="1" fontId="31" fillId="78" borderId="0" xfId="399" applyNumberFormat="1" applyFont="1" applyFill="1" applyAlignment="1" applyProtection="1">
      <alignment horizontal="center"/>
      <protection locked="0"/>
    </xf>
    <xf numFmtId="1" fontId="31" fillId="78" borderId="0" xfId="399" applyNumberFormat="1" applyFont="1" applyFill="1" applyBorder="1" applyAlignment="1" applyProtection="1">
      <alignment horizontal="center"/>
      <protection locked="0"/>
    </xf>
    <xf numFmtId="1" fontId="13" fillId="78" borderId="110" xfId="399" applyNumberFormat="1" applyFont="1" applyFill="1" applyBorder="1" applyAlignment="1" applyProtection="1">
      <alignment horizontal="center" vertical="center" wrapText="1"/>
      <protection/>
    </xf>
    <xf numFmtId="1" fontId="13" fillId="78" borderId="111" xfId="399" applyNumberFormat="1" applyFont="1" applyFill="1" applyBorder="1" applyAlignment="1" applyProtection="1">
      <alignment horizontal="center" vertical="center" wrapText="1"/>
      <protection/>
    </xf>
    <xf numFmtId="1" fontId="13" fillId="78" borderId="62" xfId="399" applyNumberFormat="1" applyFont="1" applyFill="1" applyBorder="1" applyAlignment="1" applyProtection="1">
      <alignment horizontal="center" vertical="center" wrapText="1"/>
      <protection/>
    </xf>
    <xf numFmtId="1" fontId="13" fillId="78" borderId="25" xfId="399" applyNumberFormat="1" applyFont="1" applyFill="1" applyBorder="1" applyAlignment="1" applyProtection="1">
      <alignment horizontal="center" vertical="center" wrapText="1"/>
      <protection/>
    </xf>
    <xf numFmtId="1" fontId="14" fillId="78" borderId="89" xfId="399" applyNumberFormat="1" applyFont="1" applyFill="1" applyBorder="1" applyAlignment="1" applyProtection="1">
      <alignment horizontal="center" vertical="center" wrapText="1"/>
      <protection/>
    </xf>
    <xf numFmtId="1" fontId="14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86" xfId="399" applyNumberFormat="1" applyFont="1" applyFill="1" applyBorder="1" applyAlignment="1" applyProtection="1">
      <alignment horizontal="center" vertical="center" wrapText="1"/>
      <protection/>
    </xf>
    <xf numFmtId="1" fontId="13" fillId="78" borderId="87" xfId="399" applyNumberFormat="1" applyFont="1" applyFill="1" applyBorder="1" applyAlignment="1" applyProtection="1">
      <alignment horizontal="center" vertical="center" wrapText="1"/>
      <protection/>
    </xf>
    <xf numFmtId="1" fontId="13" fillId="78" borderId="92" xfId="399" applyNumberFormat="1" applyFont="1" applyFill="1" applyBorder="1" applyAlignment="1" applyProtection="1">
      <alignment horizontal="center" vertical="center" wrapText="1"/>
      <protection/>
    </xf>
    <xf numFmtId="1" fontId="13" fillId="78" borderId="89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90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1" xfId="399" applyNumberFormat="1" applyFont="1" applyFill="1" applyBorder="1" applyAlignment="1" applyProtection="1">
      <alignment horizontal="center" vertical="center" wrapText="1"/>
      <protection locked="0"/>
    </xf>
    <xf numFmtId="1" fontId="15" fillId="78" borderId="82" xfId="399" applyNumberFormat="1" applyFont="1" applyFill="1" applyBorder="1" applyAlignment="1" applyProtection="1">
      <alignment horizontal="center" vertical="center" wrapText="1"/>
      <protection/>
    </xf>
    <xf numFmtId="1" fontId="15" fillId="78" borderId="31" xfId="399" applyNumberFormat="1" applyFont="1" applyFill="1" applyBorder="1" applyAlignment="1" applyProtection="1">
      <alignment horizontal="center" vertical="center" wrapText="1"/>
      <protection/>
    </xf>
    <xf numFmtId="0" fontId="0" fillId="78" borderId="89" xfId="0" applyFill="1" applyBorder="1" applyAlignment="1">
      <alignment wrapText="1"/>
    </xf>
    <xf numFmtId="0" fontId="0" fillId="78" borderId="90" xfId="0" applyFill="1" applyBorder="1" applyAlignment="1">
      <alignment wrapText="1"/>
    </xf>
    <xf numFmtId="0" fontId="0" fillId="78" borderId="65" xfId="0" applyFill="1" applyBorder="1" applyAlignment="1">
      <alignment wrapText="1"/>
    </xf>
    <xf numFmtId="0" fontId="0" fillId="78" borderId="66" xfId="0" applyFill="1" applyBorder="1" applyAlignment="1">
      <alignment wrapText="1"/>
    </xf>
    <xf numFmtId="0" fontId="0" fillId="78" borderId="3" xfId="0" applyFill="1" applyBorder="1" applyAlignment="1">
      <alignment wrapText="1"/>
    </xf>
    <xf numFmtId="0" fontId="0" fillId="78" borderId="31" xfId="0" applyFill="1" applyBorder="1" applyAlignment="1">
      <alignment wrapText="1"/>
    </xf>
    <xf numFmtId="1" fontId="14" fillId="78" borderId="25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4">
      <selection activeCell="F3" sqref="F3"/>
    </sheetView>
  </sheetViews>
  <sheetFormatPr defaultColWidth="10.28125" defaultRowHeight="15"/>
  <cols>
    <col min="1" max="1" width="43.7109375" style="26" customWidth="1"/>
    <col min="2" max="3" width="20.421875" style="42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70.5" customHeight="1">
      <c r="A1" s="319" t="s">
        <v>134</v>
      </c>
      <c r="B1" s="319"/>
      <c r="C1" s="319"/>
    </row>
    <row r="2" spans="1:3" ht="38.25" customHeight="1" thickBot="1">
      <c r="A2" s="320" t="s">
        <v>136</v>
      </c>
      <c r="B2" s="320"/>
      <c r="C2" s="320"/>
    </row>
    <row r="3" spans="1:3" s="27" customFormat="1" ht="39" customHeight="1">
      <c r="A3" s="75"/>
      <c r="B3" s="321" t="s">
        <v>101</v>
      </c>
      <c r="C3" s="322"/>
    </row>
    <row r="4" spans="1:3" s="27" customFormat="1" ht="40.5" customHeight="1" thickBot="1">
      <c r="A4" s="76"/>
      <c r="B4" s="40" t="s">
        <v>7</v>
      </c>
      <c r="C4" s="77" t="s">
        <v>106</v>
      </c>
    </row>
    <row r="5" spans="1:3" s="27" customFormat="1" ht="63" customHeight="1" thickTop="1">
      <c r="A5" s="78" t="s">
        <v>62</v>
      </c>
      <c r="B5" s="93">
        <v>836.5</v>
      </c>
      <c r="C5" s="94">
        <v>835.6</v>
      </c>
    </row>
    <row r="6" spans="1:3" s="27" customFormat="1" ht="48.75" customHeight="1">
      <c r="A6" s="79" t="s">
        <v>63</v>
      </c>
      <c r="B6" s="95">
        <v>69</v>
      </c>
      <c r="C6" s="96">
        <v>69.5</v>
      </c>
    </row>
    <row r="7" spans="1:3" s="27" customFormat="1" ht="57" customHeight="1">
      <c r="A7" s="80" t="s">
        <v>64</v>
      </c>
      <c r="B7" s="97">
        <v>705.7</v>
      </c>
      <c r="C7" s="98">
        <v>710.3</v>
      </c>
    </row>
    <row r="8" spans="1:3" s="27" customFormat="1" ht="54.75" customHeight="1">
      <c r="A8" s="81" t="s">
        <v>65</v>
      </c>
      <c r="B8" s="99">
        <v>58.2</v>
      </c>
      <c r="C8" s="100">
        <v>59.1</v>
      </c>
    </row>
    <row r="9" spans="1:3" s="27" customFormat="1" ht="70.5" customHeight="1">
      <c r="A9" s="82" t="s">
        <v>66</v>
      </c>
      <c r="B9" s="101">
        <v>130.8</v>
      </c>
      <c r="C9" s="102">
        <v>125.3</v>
      </c>
    </row>
    <row r="10" spans="1:3" s="27" customFormat="1" ht="60.75" customHeight="1" thickBot="1">
      <c r="A10" s="83" t="s">
        <v>67</v>
      </c>
      <c r="B10" s="103">
        <v>15.6</v>
      </c>
      <c r="C10" s="104">
        <v>15</v>
      </c>
    </row>
    <row r="11" spans="1:3" s="43" customFormat="1" ht="13.5">
      <c r="A11" s="41"/>
      <c r="B11" s="41"/>
      <c r="C11" s="42"/>
    </row>
    <row r="12" spans="1:3" s="45" customFormat="1" ht="12" customHeight="1">
      <c r="A12" s="44"/>
      <c r="B12" s="44"/>
      <c r="C12" s="42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07" zoomScaleNormal="107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K20" sqref="K20"/>
    </sheetView>
  </sheetViews>
  <sheetFormatPr defaultColWidth="8.28125" defaultRowHeight="15"/>
  <cols>
    <col min="1" max="1" width="18.57421875" style="48" customWidth="1"/>
    <col min="2" max="9" width="12.7109375" style="48" customWidth="1"/>
    <col min="10" max="10" width="9.140625" style="49" customWidth="1"/>
    <col min="11" max="252" width="9.140625" style="48" customWidth="1"/>
    <col min="253" max="253" width="18.57421875" style="48" customWidth="1"/>
    <col min="254" max="254" width="11.57421875" style="48" customWidth="1"/>
    <col min="255" max="255" width="11.00390625" style="48" customWidth="1"/>
    <col min="256" max="16384" width="8.28125" style="48" customWidth="1"/>
  </cols>
  <sheetData>
    <row r="1" spans="1:9" s="46" customFormat="1" ht="27" customHeight="1">
      <c r="A1" s="328" t="s">
        <v>68</v>
      </c>
      <c r="B1" s="328"/>
      <c r="C1" s="328"/>
      <c r="D1" s="328"/>
      <c r="E1" s="328"/>
      <c r="F1" s="328"/>
      <c r="G1" s="328"/>
      <c r="H1" s="328"/>
      <c r="I1" s="328"/>
    </row>
    <row r="2" spans="1:9" s="46" customFormat="1" ht="21.75" customHeight="1">
      <c r="A2" s="328" t="s">
        <v>135</v>
      </c>
      <c r="B2" s="328"/>
      <c r="C2" s="328"/>
      <c r="D2" s="328"/>
      <c r="E2" s="328"/>
      <c r="F2" s="328"/>
      <c r="G2" s="328"/>
      <c r="H2" s="328"/>
      <c r="I2" s="328"/>
    </row>
    <row r="3" spans="1:9" s="46" customFormat="1" ht="21.75" customHeight="1">
      <c r="A3" s="329" t="s">
        <v>69</v>
      </c>
      <c r="B3" s="329"/>
      <c r="C3" s="329"/>
      <c r="D3" s="329"/>
      <c r="E3" s="329"/>
      <c r="F3" s="329"/>
      <c r="G3" s="329"/>
      <c r="H3" s="329"/>
      <c r="I3" s="329"/>
    </row>
    <row r="4" spans="1:9" s="46" customFormat="1" ht="21.75" customHeight="1">
      <c r="A4" s="329"/>
      <c r="B4" s="329"/>
      <c r="C4" s="329"/>
      <c r="D4" s="329"/>
      <c r="E4" s="329"/>
      <c r="F4" s="329"/>
      <c r="G4" s="329"/>
      <c r="H4" s="329"/>
      <c r="I4" s="329"/>
    </row>
    <row r="5" spans="1:9" ht="21.75" customHeight="1" thickBot="1">
      <c r="A5" s="47" t="s">
        <v>70</v>
      </c>
      <c r="F5" s="330"/>
      <c r="G5" s="330"/>
      <c r="H5" s="330"/>
      <c r="I5" s="330"/>
    </row>
    <row r="6" spans="1:9" s="50" customFormat="1" ht="21.75" customHeight="1">
      <c r="A6" s="331"/>
      <c r="B6" s="333" t="s">
        <v>71</v>
      </c>
      <c r="C6" s="334"/>
      <c r="D6" s="333" t="s">
        <v>72</v>
      </c>
      <c r="E6" s="335"/>
      <c r="F6" s="334" t="s">
        <v>73</v>
      </c>
      <c r="G6" s="334"/>
      <c r="H6" s="336" t="s">
        <v>74</v>
      </c>
      <c r="I6" s="337"/>
    </row>
    <row r="7" spans="1:9" s="53" customFormat="1" ht="21.75" customHeight="1">
      <c r="A7" s="332"/>
      <c r="B7" s="51" t="s">
        <v>1</v>
      </c>
      <c r="C7" s="51" t="s">
        <v>7</v>
      </c>
      <c r="D7" s="51" t="s">
        <v>1</v>
      </c>
      <c r="E7" s="52" t="s">
        <v>7</v>
      </c>
      <c r="F7" s="57" t="s">
        <v>1</v>
      </c>
      <c r="G7" s="51" t="s">
        <v>7</v>
      </c>
      <c r="H7" s="51" t="s">
        <v>1</v>
      </c>
      <c r="I7" s="84" t="s">
        <v>7</v>
      </c>
    </row>
    <row r="8" spans="1:9" s="50" customFormat="1" ht="21.75" customHeight="1">
      <c r="A8" s="85"/>
      <c r="B8" s="323" t="s">
        <v>75</v>
      </c>
      <c r="C8" s="324"/>
      <c r="D8" s="323" t="s">
        <v>76</v>
      </c>
      <c r="E8" s="325"/>
      <c r="F8" s="324" t="s">
        <v>75</v>
      </c>
      <c r="G8" s="324"/>
      <c r="H8" s="326" t="s">
        <v>76</v>
      </c>
      <c r="I8" s="327"/>
    </row>
    <row r="9" spans="1:10" s="68" customFormat="1" ht="21.75" customHeight="1" thickBot="1">
      <c r="A9" s="86" t="s">
        <v>27</v>
      </c>
      <c r="B9" s="87">
        <v>731.1</v>
      </c>
      <c r="C9" s="87">
        <v>737.1</v>
      </c>
      <c r="D9" s="88">
        <v>49.2</v>
      </c>
      <c r="E9" s="89">
        <v>49.7</v>
      </c>
      <c r="F9" s="90">
        <v>130.8</v>
      </c>
      <c r="G9" s="91">
        <v>125.3</v>
      </c>
      <c r="H9" s="87">
        <v>15.2</v>
      </c>
      <c r="I9" s="92">
        <v>14.5</v>
      </c>
      <c r="J9" s="67"/>
    </row>
    <row r="10" spans="1:9" ht="15">
      <c r="A10" s="54"/>
      <c r="B10" s="55"/>
      <c r="C10" s="56"/>
      <c r="D10" s="54"/>
      <c r="E10" s="54"/>
      <c r="F10" s="54"/>
      <c r="G10" s="54"/>
      <c r="H10" s="54"/>
      <c r="I10" s="54"/>
    </row>
    <row r="11" spans="1:9" ht="13.5">
      <c r="A11" s="54"/>
      <c r="C11" s="54"/>
      <c r="D11" s="54"/>
      <c r="E11" s="54"/>
      <c r="F11" s="54"/>
      <c r="G11" s="54"/>
      <c r="H11" s="54"/>
      <c r="I11" s="54"/>
    </row>
    <row r="12" spans="1:9" ht="12.75">
      <c r="A12" s="55"/>
      <c r="C12" s="55"/>
      <c r="D12" s="55"/>
      <c r="E12" s="55"/>
      <c r="F12" s="55"/>
      <c r="G12" s="55"/>
      <c r="H12" s="55"/>
      <c r="I12" s="55"/>
    </row>
    <row r="13" spans="1:9" ht="12.75">
      <c r="A13" s="55"/>
      <c r="C13" s="55"/>
      <c r="D13" s="55"/>
      <c r="E13" s="55"/>
      <c r="F13" s="55"/>
      <c r="G13" s="55"/>
      <c r="H13" s="55"/>
      <c r="I13" s="55"/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2" zoomScaleNormal="85" zoomScaleSheetLayoutView="82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Q18" sqref="Q18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4" width="17.8515625" style="212" customWidth="1"/>
    <col min="5" max="5" width="17.57421875" style="212" customWidth="1"/>
    <col min="6" max="6" width="16.7109375" style="212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190"/>
      <c r="D1" s="190"/>
      <c r="E1" s="190"/>
      <c r="F1" s="191"/>
    </row>
    <row r="2" spans="1:6" s="30" customFormat="1" ht="60" customHeight="1">
      <c r="A2" s="31"/>
      <c r="B2" s="345" t="s">
        <v>144</v>
      </c>
      <c r="C2" s="346"/>
      <c r="D2" s="346"/>
      <c r="E2" s="346"/>
      <c r="F2" s="346"/>
    </row>
    <row r="3" spans="1:6" s="30" customFormat="1" ht="16.5" customHeight="1" thickBot="1">
      <c r="A3" s="31"/>
      <c r="B3" s="31"/>
      <c r="C3" s="192"/>
      <c r="D3" s="192"/>
      <c r="E3" s="192"/>
      <c r="F3" s="193" t="s">
        <v>58</v>
      </c>
    </row>
    <row r="4" spans="1:6" s="30" customFormat="1" ht="24.75" customHeight="1">
      <c r="A4" s="31"/>
      <c r="B4" s="338"/>
      <c r="C4" s="340" t="s">
        <v>145</v>
      </c>
      <c r="D4" s="342" t="s">
        <v>146</v>
      </c>
      <c r="E4" s="342" t="s">
        <v>59</v>
      </c>
      <c r="F4" s="344"/>
    </row>
    <row r="5" spans="1:6" s="30" customFormat="1" ht="54.75" customHeight="1">
      <c r="A5" s="32"/>
      <c r="B5" s="339"/>
      <c r="C5" s="341"/>
      <c r="D5" s="343"/>
      <c r="E5" s="194" t="s">
        <v>4</v>
      </c>
      <c r="F5" s="195" t="s">
        <v>60</v>
      </c>
    </row>
    <row r="6" spans="2:6" s="33" customFormat="1" ht="19.5" customHeight="1" thickBot="1">
      <c r="B6" s="111" t="s">
        <v>26</v>
      </c>
      <c r="C6" s="196">
        <v>1</v>
      </c>
      <c r="D6" s="197">
        <v>2</v>
      </c>
      <c r="E6" s="198">
        <v>3</v>
      </c>
      <c r="F6" s="199">
        <v>4</v>
      </c>
    </row>
    <row r="7" spans="1:10" s="73" customFormat="1" ht="27.75" customHeight="1" thickBot="1">
      <c r="A7" s="72"/>
      <c r="B7" s="116" t="s">
        <v>77</v>
      </c>
      <c r="C7" s="200">
        <v>23698</v>
      </c>
      <c r="D7" s="201">
        <v>4041</v>
      </c>
      <c r="E7" s="202">
        <f>ROUND(D7/C7*100,1)</f>
        <v>17.1</v>
      </c>
      <c r="F7" s="203">
        <f aca="true" t="shared" si="0" ref="F7:F31">D7-C7</f>
        <v>-19657</v>
      </c>
      <c r="I7" s="74"/>
      <c r="J7" s="74"/>
    </row>
    <row r="8" spans="2:10" s="34" customFormat="1" ht="23.25" customHeight="1">
      <c r="B8" s="112" t="s">
        <v>78</v>
      </c>
      <c r="C8" s="204">
        <v>1737</v>
      </c>
      <c r="D8" s="205">
        <v>0</v>
      </c>
      <c r="E8" s="206">
        <f aca="true" t="shared" si="1" ref="E8:E31">ROUND(D8/C8*100,1)</f>
        <v>0</v>
      </c>
      <c r="F8" s="207">
        <f t="shared" si="0"/>
        <v>-1737</v>
      </c>
      <c r="H8" s="35">
        <f aca="true" t="shared" si="2" ref="H8:H31">ROUND(D8/$D$7*100,1)</f>
        <v>0</v>
      </c>
      <c r="I8" s="36">
        <f>ROUND(C8/1000,1)</f>
        <v>1.7</v>
      </c>
      <c r="J8" s="36">
        <f>ROUND(D8/1000,1)</f>
        <v>0</v>
      </c>
    </row>
    <row r="9" spans="2:10" s="34" customFormat="1" ht="23.25" customHeight="1">
      <c r="B9" s="113" t="s">
        <v>79</v>
      </c>
      <c r="C9" s="208">
        <v>0</v>
      </c>
      <c r="D9" s="209">
        <v>26</v>
      </c>
      <c r="E9" s="206"/>
      <c r="F9" s="207">
        <f t="shared" si="0"/>
        <v>26</v>
      </c>
      <c r="H9" s="35">
        <f t="shared" si="2"/>
        <v>0.6</v>
      </c>
      <c r="I9" s="36">
        <f aca="true" t="shared" si="3" ref="I9:J31">ROUND(C9/1000,1)</f>
        <v>0</v>
      </c>
      <c r="J9" s="36">
        <f t="shared" si="3"/>
        <v>0</v>
      </c>
    </row>
    <row r="10" spans="2:10" s="34" customFormat="1" ht="23.25" customHeight="1">
      <c r="B10" s="113" t="s">
        <v>109</v>
      </c>
      <c r="C10" s="208">
        <v>1113</v>
      </c>
      <c r="D10" s="209">
        <v>224</v>
      </c>
      <c r="E10" s="206">
        <f t="shared" si="1"/>
        <v>20.1</v>
      </c>
      <c r="F10" s="207">
        <f t="shared" si="0"/>
        <v>-889</v>
      </c>
      <c r="H10" s="37">
        <f t="shared" si="2"/>
        <v>5.5</v>
      </c>
      <c r="I10" s="36">
        <f t="shared" si="3"/>
        <v>1.1</v>
      </c>
      <c r="J10" s="36">
        <f t="shared" si="3"/>
        <v>0.2</v>
      </c>
    </row>
    <row r="11" spans="2:10" s="69" customFormat="1" ht="23.25" customHeight="1">
      <c r="B11" s="114" t="s">
        <v>80</v>
      </c>
      <c r="C11" s="208">
        <v>0</v>
      </c>
      <c r="D11" s="209">
        <v>0</v>
      </c>
      <c r="E11" s="206"/>
      <c r="F11" s="207">
        <f t="shared" si="0"/>
        <v>0</v>
      </c>
      <c r="H11" s="70">
        <f t="shared" si="2"/>
        <v>0</v>
      </c>
      <c r="I11" s="71">
        <f t="shared" si="3"/>
        <v>0</v>
      </c>
      <c r="J11" s="71">
        <f t="shared" si="3"/>
        <v>0</v>
      </c>
    </row>
    <row r="12" spans="2:10" s="34" customFormat="1" ht="23.25" customHeight="1">
      <c r="B12" s="113" t="s">
        <v>81</v>
      </c>
      <c r="C12" s="208">
        <v>225</v>
      </c>
      <c r="D12" s="209">
        <v>1458</v>
      </c>
      <c r="E12" s="206">
        <f t="shared" si="1"/>
        <v>648</v>
      </c>
      <c r="F12" s="207">
        <f t="shared" si="0"/>
        <v>1233</v>
      </c>
      <c r="H12" s="37">
        <f t="shared" si="2"/>
        <v>36.1</v>
      </c>
      <c r="I12" s="36">
        <f t="shared" si="3"/>
        <v>0.2</v>
      </c>
      <c r="J12" s="36">
        <f t="shared" si="3"/>
        <v>1.5</v>
      </c>
    </row>
    <row r="13" spans="2:10" s="34" customFormat="1" ht="23.25" customHeight="1">
      <c r="B13" s="113" t="s">
        <v>82</v>
      </c>
      <c r="C13" s="208">
        <v>312</v>
      </c>
      <c r="D13" s="209">
        <v>121</v>
      </c>
      <c r="E13" s="206">
        <f t="shared" si="1"/>
        <v>38.8</v>
      </c>
      <c r="F13" s="207">
        <f t="shared" si="0"/>
        <v>-191</v>
      </c>
      <c r="H13" s="35">
        <f t="shared" si="2"/>
        <v>3</v>
      </c>
      <c r="I13" s="36">
        <f t="shared" si="3"/>
        <v>0.3</v>
      </c>
      <c r="J13" s="36">
        <f t="shared" si="3"/>
        <v>0.1</v>
      </c>
    </row>
    <row r="14" spans="2:10" s="34" customFormat="1" ht="23.25" customHeight="1">
      <c r="B14" s="113" t="s">
        <v>83</v>
      </c>
      <c r="C14" s="208">
        <v>59</v>
      </c>
      <c r="D14" s="209">
        <v>69</v>
      </c>
      <c r="E14" s="206">
        <f t="shared" si="1"/>
        <v>116.9</v>
      </c>
      <c r="F14" s="207">
        <f t="shared" si="0"/>
        <v>10</v>
      </c>
      <c r="H14" s="35">
        <f t="shared" si="2"/>
        <v>1.7</v>
      </c>
      <c r="I14" s="36">
        <f t="shared" si="3"/>
        <v>0.1</v>
      </c>
      <c r="J14" s="36">
        <f t="shared" si="3"/>
        <v>0.1</v>
      </c>
    </row>
    <row r="15" spans="2:10" s="34" customFormat="1" ht="23.25" customHeight="1">
      <c r="B15" s="113" t="s">
        <v>84</v>
      </c>
      <c r="C15" s="208">
        <v>41</v>
      </c>
      <c r="D15" s="209">
        <v>0</v>
      </c>
      <c r="E15" s="206">
        <f t="shared" si="1"/>
        <v>0</v>
      </c>
      <c r="F15" s="207">
        <f t="shared" si="0"/>
        <v>-41</v>
      </c>
      <c r="H15" s="35">
        <f t="shared" si="2"/>
        <v>0</v>
      </c>
      <c r="I15" s="36">
        <f t="shared" si="3"/>
        <v>0</v>
      </c>
      <c r="J15" s="36">
        <f t="shared" si="3"/>
        <v>0</v>
      </c>
    </row>
    <row r="16" spans="2:10" s="34" customFormat="1" ht="23.25" customHeight="1">
      <c r="B16" s="113" t="s">
        <v>85</v>
      </c>
      <c r="C16" s="208">
        <v>100</v>
      </c>
      <c r="D16" s="209">
        <v>98</v>
      </c>
      <c r="E16" s="206">
        <f t="shared" si="1"/>
        <v>98</v>
      </c>
      <c r="F16" s="207">
        <f t="shared" si="0"/>
        <v>-2</v>
      </c>
      <c r="H16" s="35">
        <f t="shared" si="2"/>
        <v>2.4</v>
      </c>
      <c r="I16" s="36">
        <f t="shared" si="3"/>
        <v>0.1</v>
      </c>
      <c r="J16" s="36">
        <f t="shared" si="3"/>
        <v>0.1</v>
      </c>
    </row>
    <row r="17" spans="2:10" s="34" customFormat="1" ht="23.25" customHeight="1">
      <c r="B17" s="113" t="s">
        <v>86</v>
      </c>
      <c r="C17" s="208">
        <v>473</v>
      </c>
      <c r="D17" s="209">
        <v>77</v>
      </c>
      <c r="E17" s="206">
        <f t="shared" si="1"/>
        <v>16.3</v>
      </c>
      <c r="F17" s="207">
        <f t="shared" si="0"/>
        <v>-396</v>
      </c>
      <c r="H17" s="35">
        <f t="shared" si="2"/>
        <v>1.9</v>
      </c>
      <c r="I17" s="36">
        <f t="shared" si="3"/>
        <v>0.5</v>
      </c>
      <c r="J17" s="36">
        <f t="shared" si="3"/>
        <v>0.1</v>
      </c>
    </row>
    <row r="18" spans="2:10" s="34" customFormat="1" ht="23.25" customHeight="1">
      <c r="B18" s="113" t="s">
        <v>87</v>
      </c>
      <c r="C18" s="208">
        <v>258</v>
      </c>
      <c r="D18" s="209">
        <v>165</v>
      </c>
      <c r="E18" s="206">
        <f t="shared" si="1"/>
        <v>64</v>
      </c>
      <c r="F18" s="207">
        <f t="shared" si="0"/>
        <v>-93</v>
      </c>
      <c r="H18" s="35">
        <f t="shared" si="2"/>
        <v>4.1</v>
      </c>
      <c r="I18" s="36">
        <f t="shared" si="3"/>
        <v>0.3</v>
      </c>
      <c r="J18" s="36">
        <f t="shared" si="3"/>
        <v>0.2</v>
      </c>
    </row>
    <row r="19" spans="2:10" s="34" customFormat="1" ht="23.25" customHeight="1">
      <c r="B19" s="113" t="s">
        <v>88</v>
      </c>
      <c r="C19" s="208">
        <v>15680</v>
      </c>
      <c r="D19" s="209">
        <v>188</v>
      </c>
      <c r="E19" s="206">
        <f t="shared" si="1"/>
        <v>1.2</v>
      </c>
      <c r="F19" s="207">
        <f t="shared" si="0"/>
        <v>-15492</v>
      </c>
      <c r="H19" s="37">
        <f t="shared" si="2"/>
        <v>4.7</v>
      </c>
      <c r="I19" s="36">
        <f t="shared" si="3"/>
        <v>15.7</v>
      </c>
      <c r="J19" s="36">
        <f t="shared" si="3"/>
        <v>0.2</v>
      </c>
    </row>
    <row r="20" spans="2:10" s="34" customFormat="1" ht="23.25" customHeight="1">
      <c r="B20" s="113" t="s">
        <v>89</v>
      </c>
      <c r="C20" s="208">
        <v>0</v>
      </c>
      <c r="D20" s="209">
        <v>0</v>
      </c>
      <c r="E20" s="206"/>
      <c r="F20" s="207">
        <f t="shared" si="0"/>
        <v>0</v>
      </c>
      <c r="H20" s="37">
        <f t="shared" si="2"/>
        <v>0</v>
      </c>
      <c r="I20" s="36">
        <f t="shared" si="3"/>
        <v>0</v>
      </c>
      <c r="J20" s="36">
        <f t="shared" si="3"/>
        <v>0</v>
      </c>
    </row>
    <row r="21" spans="2:10" s="34" customFormat="1" ht="23.25" customHeight="1">
      <c r="B21" s="113" t="s">
        <v>90</v>
      </c>
      <c r="C21" s="208">
        <v>2751</v>
      </c>
      <c r="D21" s="209">
        <v>934</v>
      </c>
      <c r="E21" s="206">
        <f t="shared" si="1"/>
        <v>34</v>
      </c>
      <c r="F21" s="207">
        <f t="shared" si="0"/>
        <v>-1817</v>
      </c>
      <c r="H21" s="37">
        <f t="shared" si="2"/>
        <v>23.1</v>
      </c>
      <c r="I21" s="36">
        <f t="shared" si="3"/>
        <v>2.8</v>
      </c>
      <c r="J21" s="36">
        <f t="shared" si="3"/>
        <v>0.9</v>
      </c>
    </row>
    <row r="22" spans="2:10" s="34" customFormat="1" ht="23.25" customHeight="1">
      <c r="B22" s="113" t="s">
        <v>91</v>
      </c>
      <c r="C22" s="208">
        <v>33</v>
      </c>
      <c r="D22" s="209">
        <v>65</v>
      </c>
      <c r="E22" s="206">
        <f t="shared" si="1"/>
        <v>197</v>
      </c>
      <c r="F22" s="207">
        <f t="shared" si="0"/>
        <v>32</v>
      </c>
      <c r="H22" s="35">
        <f t="shared" si="2"/>
        <v>1.6</v>
      </c>
      <c r="I22" s="36">
        <f t="shared" si="3"/>
        <v>0</v>
      </c>
      <c r="J22" s="36">
        <f t="shared" si="3"/>
        <v>0.1</v>
      </c>
    </row>
    <row r="23" spans="2:10" s="34" customFormat="1" ht="23.25" customHeight="1">
      <c r="B23" s="113" t="s">
        <v>92</v>
      </c>
      <c r="C23" s="208">
        <v>180</v>
      </c>
      <c r="D23" s="209">
        <v>262</v>
      </c>
      <c r="E23" s="206">
        <f t="shared" si="1"/>
        <v>145.6</v>
      </c>
      <c r="F23" s="207">
        <f t="shared" si="0"/>
        <v>82</v>
      </c>
      <c r="H23" s="35">
        <f t="shared" si="2"/>
        <v>6.5</v>
      </c>
      <c r="I23" s="36">
        <f t="shared" si="3"/>
        <v>0.2</v>
      </c>
      <c r="J23" s="36">
        <f t="shared" si="3"/>
        <v>0.3</v>
      </c>
    </row>
    <row r="24" spans="2:10" s="34" customFormat="1" ht="23.25" customHeight="1">
      <c r="B24" s="113" t="s">
        <v>93</v>
      </c>
      <c r="C24" s="208">
        <v>384</v>
      </c>
      <c r="D24" s="209">
        <v>208</v>
      </c>
      <c r="E24" s="206">
        <f t="shared" si="1"/>
        <v>54.2</v>
      </c>
      <c r="F24" s="207">
        <f t="shared" si="0"/>
        <v>-176</v>
      </c>
      <c r="H24" s="35">
        <f t="shared" si="2"/>
        <v>5.1</v>
      </c>
      <c r="I24" s="36">
        <f t="shared" si="3"/>
        <v>0.4</v>
      </c>
      <c r="J24" s="36">
        <f t="shared" si="3"/>
        <v>0.2</v>
      </c>
    </row>
    <row r="25" spans="2:10" s="34" customFormat="1" ht="23.25" customHeight="1">
      <c r="B25" s="113" t="s">
        <v>94</v>
      </c>
      <c r="C25" s="208">
        <v>1</v>
      </c>
      <c r="D25" s="209">
        <v>0</v>
      </c>
      <c r="E25" s="206">
        <f t="shared" si="1"/>
        <v>0</v>
      </c>
      <c r="F25" s="207">
        <f t="shared" si="0"/>
        <v>-1</v>
      </c>
      <c r="H25" s="35">
        <f t="shared" si="2"/>
        <v>0</v>
      </c>
      <c r="I25" s="36">
        <f t="shared" si="3"/>
        <v>0</v>
      </c>
      <c r="J25" s="36">
        <f t="shared" si="3"/>
        <v>0</v>
      </c>
    </row>
    <row r="26" spans="2:10" s="34" customFormat="1" ht="23.25" customHeight="1">
      <c r="B26" s="113" t="s">
        <v>95</v>
      </c>
      <c r="C26" s="208">
        <v>26</v>
      </c>
      <c r="D26" s="209">
        <v>51</v>
      </c>
      <c r="E26" s="206">
        <f t="shared" si="1"/>
        <v>196.2</v>
      </c>
      <c r="F26" s="207">
        <f t="shared" si="0"/>
        <v>25</v>
      </c>
      <c r="H26" s="35">
        <f t="shared" si="2"/>
        <v>1.3</v>
      </c>
      <c r="I26" s="36">
        <f t="shared" si="3"/>
        <v>0</v>
      </c>
      <c r="J26" s="36">
        <f t="shared" si="3"/>
        <v>0.1</v>
      </c>
    </row>
    <row r="27" spans="2:10" s="34" customFormat="1" ht="23.25" customHeight="1">
      <c r="B27" s="113" t="s">
        <v>96</v>
      </c>
      <c r="C27" s="208">
        <v>33</v>
      </c>
      <c r="D27" s="209">
        <v>62</v>
      </c>
      <c r="E27" s="206">
        <f t="shared" si="1"/>
        <v>187.9</v>
      </c>
      <c r="F27" s="207">
        <f t="shared" si="0"/>
        <v>29</v>
      </c>
      <c r="H27" s="35">
        <f t="shared" si="2"/>
        <v>1.5</v>
      </c>
      <c r="I27" s="36">
        <f t="shared" si="3"/>
        <v>0</v>
      </c>
      <c r="J27" s="36">
        <f t="shared" si="3"/>
        <v>0.1</v>
      </c>
    </row>
    <row r="28" spans="2:10" s="34" customFormat="1" ht="23.25" customHeight="1">
      <c r="B28" s="113" t="s">
        <v>97</v>
      </c>
      <c r="C28" s="208">
        <v>147</v>
      </c>
      <c r="D28" s="209">
        <v>33</v>
      </c>
      <c r="E28" s="206">
        <f t="shared" si="1"/>
        <v>22.4</v>
      </c>
      <c r="F28" s="207">
        <f t="shared" si="0"/>
        <v>-114</v>
      </c>
      <c r="H28" s="35">
        <f t="shared" si="2"/>
        <v>0.8</v>
      </c>
      <c r="I28" s="36">
        <f t="shared" si="3"/>
        <v>0.1</v>
      </c>
      <c r="J28" s="36">
        <f t="shared" si="3"/>
        <v>0</v>
      </c>
    </row>
    <row r="29" spans="2:10" s="34" customFormat="1" ht="23.25" customHeight="1">
      <c r="B29" s="113" t="s">
        <v>98</v>
      </c>
      <c r="C29" s="208">
        <v>72</v>
      </c>
      <c r="D29" s="209">
        <v>0</v>
      </c>
      <c r="E29" s="206">
        <f t="shared" si="1"/>
        <v>0</v>
      </c>
      <c r="F29" s="207">
        <f t="shared" si="0"/>
        <v>-72</v>
      </c>
      <c r="H29" s="35">
        <f t="shared" si="2"/>
        <v>0</v>
      </c>
      <c r="I29" s="36">
        <f t="shared" si="3"/>
        <v>0.1</v>
      </c>
      <c r="J29" s="36">
        <f t="shared" si="3"/>
        <v>0</v>
      </c>
    </row>
    <row r="30" spans="2:10" s="34" customFormat="1" ht="23.25" customHeight="1">
      <c r="B30" s="113" t="s">
        <v>99</v>
      </c>
      <c r="C30" s="208">
        <v>50</v>
      </c>
      <c r="D30" s="209">
        <v>0</v>
      </c>
      <c r="E30" s="206">
        <f t="shared" si="1"/>
        <v>0</v>
      </c>
      <c r="F30" s="207">
        <f t="shared" si="0"/>
        <v>-50</v>
      </c>
      <c r="H30" s="35">
        <f t="shared" si="2"/>
        <v>0</v>
      </c>
      <c r="I30" s="36">
        <f t="shared" si="3"/>
        <v>0.1</v>
      </c>
      <c r="J30" s="36">
        <f t="shared" si="3"/>
        <v>0</v>
      </c>
    </row>
    <row r="31" spans="2:10" s="34" customFormat="1" ht="23.25" customHeight="1" thickBot="1">
      <c r="B31" s="115" t="s">
        <v>100</v>
      </c>
      <c r="C31" s="210">
        <v>23</v>
      </c>
      <c r="D31" s="211">
        <v>0</v>
      </c>
      <c r="E31" s="206">
        <f t="shared" si="1"/>
        <v>0</v>
      </c>
      <c r="F31" s="207">
        <f t="shared" si="0"/>
        <v>-23</v>
      </c>
      <c r="H31" s="35">
        <f t="shared" si="2"/>
        <v>0</v>
      </c>
      <c r="I31" s="36">
        <f t="shared" si="3"/>
        <v>0</v>
      </c>
      <c r="J31" s="36">
        <f t="shared" si="3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7"/>
  <sheetViews>
    <sheetView view="pageBreakPreview" zoomScale="75" zoomScaleNormal="75" zoomScaleSheetLayoutView="75" zoomScalePageLayoutView="0" workbookViewId="0" topLeftCell="A1">
      <selection activeCell="C7" sqref="C7:C25"/>
    </sheetView>
  </sheetViews>
  <sheetFormatPr defaultColWidth="9.140625" defaultRowHeight="15"/>
  <cols>
    <col min="1" max="1" width="45.57421875" style="19" customWidth="1"/>
    <col min="2" max="3" width="11.57421875" style="225" customWidth="1"/>
    <col min="4" max="4" width="14.28125" style="225" customWidth="1"/>
    <col min="5" max="5" width="15.28125" style="225" customWidth="1"/>
    <col min="6" max="16384" width="8.8515625" style="19" customWidth="1"/>
  </cols>
  <sheetData>
    <row r="1" spans="1:5" s="15" customFormat="1" ht="41.25" customHeight="1">
      <c r="A1" s="347" t="s">
        <v>147</v>
      </c>
      <c r="B1" s="347"/>
      <c r="C1" s="347"/>
      <c r="D1" s="347"/>
      <c r="E1" s="347"/>
    </row>
    <row r="2" spans="1:5" s="15" customFormat="1" ht="21.75" customHeight="1">
      <c r="A2" s="348" t="s">
        <v>28</v>
      </c>
      <c r="B2" s="348"/>
      <c r="C2" s="348"/>
      <c r="D2" s="348"/>
      <c r="E2" s="348"/>
    </row>
    <row r="3" spans="1:5" s="17" customFormat="1" ht="12" customHeight="1" thickBot="1">
      <c r="A3" s="16"/>
      <c r="B3" s="213"/>
      <c r="C3" s="213"/>
      <c r="D3" s="213"/>
      <c r="E3" s="213"/>
    </row>
    <row r="4" spans="1:5" s="17" customFormat="1" ht="21" customHeight="1">
      <c r="A4" s="349"/>
      <c r="B4" s="351" t="s">
        <v>2</v>
      </c>
      <c r="C4" s="353" t="s">
        <v>104</v>
      </c>
      <c r="D4" s="355" t="s">
        <v>59</v>
      </c>
      <c r="E4" s="356"/>
    </row>
    <row r="5" spans="1:5" s="17" customFormat="1" ht="26.25" customHeight="1">
      <c r="A5" s="350"/>
      <c r="B5" s="352"/>
      <c r="C5" s="354"/>
      <c r="D5" s="214" t="s">
        <v>61</v>
      </c>
      <c r="E5" s="215" t="s">
        <v>4</v>
      </c>
    </row>
    <row r="6" spans="1:5" s="18" customFormat="1" ht="34.5" customHeight="1">
      <c r="A6" s="162" t="s">
        <v>77</v>
      </c>
      <c r="B6" s="216">
        <v>23698</v>
      </c>
      <c r="C6" s="216">
        <f>SUM(C7:C25)</f>
        <v>4041</v>
      </c>
      <c r="D6" s="216">
        <f>C6-B6</f>
        <v>-19657</v>
      </c>
      <c r="E6" s="217">
        <f>ROUND(C6/B6*100,1)</f>
        <v>17.1</v>
      </c>
    </row>
    <row r="7" spans="1:5" ht="39.75" customHeight="1">
      <c r="A7" s="163" t="s">
        <v>29</v>
      </c>
      <c r="B7" s="218">
        <v>755</v>
      </c>
      <c r="C7" s="315">
        <v>112</v>
      </c>
      <c r="D7" s="219">
        <f aca="true" t="shared" si="0" ref="D7:D25">C7-B7</f>
        <v>-643</v>
      </c>
      <c r="E7" s="220">
        <f aca="true" t="shared" si="1" ref="E7:E25">ROUND(C7/B7*100,1)</f>
        <v>14.8</v>
      </c>
    </row>
    <row r="8" spans="1:5" ht="44.25" customHeight="1">
      <c r="A8" s="163" t="s">
        <v>30</v>
      </c>
      <c r="B8" s="218">
        <v>670</v>
      </c>
      <c r="C8" s="315">
        <v>51</v>
      </c>
      <c r="D8" s="219">
        <f t="shared" si="0"/>
        <v>-619</v>
      </c>
      <c r="E8" s="220">
        <f t="shared" si="1"/>
        <v>7.6</v>
      </c>
    </row>
    <row r="9" spans="1:5" s="20" customFormat="1" ht="27" customHeight="1">
      <c r="A9" s="163" t="s">
        <v>31</v>
      </c>
      <c r="B9" s="218">
        <v>1663</v>
      </c>
      <c r="C9" s="315">
        <v>207</v>
      </c>
      <c r="D9" s="219">
        <f t="shared" si="0"/>
        <v>-1456</v>
      </c>
      <c r="E9" s="220">
        <f t="shared" si="1"/>
        <v>12.4</v>
      </c>
    </row>
    <row r="10" spans="1:5" ht="43.5" customHeight="1">
      <c r="A10" s="163" t="s">
        <v>32</v>
      </c>
      <c r="B10" s="218">
        <v>137</v>
      </c>
      <c r="C10" s="315">
        <v>6</v>
      </c>
      <c r="D10" s="219">
        <f t="shared" si="0"/>
        <v>-131</v>
      </c>
      <c r="E10" s="220">
        <f t="shared" si="1"/>
        <v>4.4</v>
      </c>
    </row>
    <row r="11" spans="1:5" ht="42" customHeight="1">
      <c r="A11" s="163" t="s">
        <v>33</v>
      </c>
      <c r="B11" s="218">
        <v>0</v>
      </c>
      <c r="C11" s="315">
        <v>37</v>
      </c>
      <c r="D11" s="219">
        <f t="shared" si="0"/>
        <v>37</v>
      </c>
      <c r="E11" s="220"/>
    </row>
    <row r="12" spans="1:5" ht="19.5" customHeight="1">
      <c r="A12" s="163" t="s">
        <v>34</v>
      </c>
      <c r="B12" s="218">
        <v>190</v>
      </c>
      <c r="C12" s="315">
        <v>52</v>
      </c>
      <c r="D12" s="219">
        <f t="shared" si="0"/>
        <v>-138</v>
      </c>
      <c r="E12" s="220">
        <f t="shared" si="1"/>
        <v>27.4</v>
      </c>
    </row>
    <row r="13" spans="1:5" ht="41.25" customHeight="1">
      <c r="A13" s="163" t="s">
        <v>35</v>
      </c>
      <c r="B13" s="218">
        <v>11</v>
      </c>
      <c r="C13" s="315">
        <v>2</v>
      </c>
      <c r="D13" s="219">
        <f t="shared" si="0"/>
        <v>-9</v>
      </c>
      <c r="E13" s="220">
        <f t="shared" si="1"/>
        <v>18.2</v>
      </c>
    </row>
    <row r="14" spans="1:5" ht="41.25" customHeight="1">
      <c r="A14" s="163" t="s">
        <v>36</v>
      </c>
      <c r="B14" s="218">
        <v>15923</v>
      </c>
      <c r="C14" s="315">
        <v>2</v>
      </c>
      <c r="D14" s="219">
        <f t="shared" si="0"/>
        <v>-15921</v>
      </c>
      <c r="E14" s="220">
        <f t="shared" si="1"/>
        <v>0</v>
      </c>
    </row>
    <row r="15" spans="1:5" ht="42" customHeight="1">
      <c r="A15" s="163" t="s">
        <v>37</v>
      </c>
      <c r="B15" s="218">
        <v>1</v>
      </c>
      <c r="C15" s="315">
        <v>0</v>
      </c>
      <c r="D15" s="219">
        <f t="shared" si="0"/>
        <v>-1</v>
      </c>
      <c r="E15" s="220">
        <f t="shared" si="1"/>
        <v>0</v>
      </c>
    </row>
    <row r="16" spans="1:5" ht="23.25" customHeight="1">
      <c r="A16" s="163" t="s">
        <v>38</v>
      </c>
      <c r="B16" s="218">
        <v>17</v>
      </c>
      <c r="C16" s="315">
        <v>11</v>
      </c>
      <c r="D16" s="219">
        <f t="shared" si="0"/>
        <v>-6</v>
      </c>
      <c r="E16" s="220">
        <f t="shared" si="1"/>
        <v>64.7</v>
      </c>
    </row>
    <row r="17" spans="1:5" ht="22.5" customHeight="1">
      <c r="A17" s="163" t="s">
        <v>39</v>
      </c>
      <c r="B17" s="218">
        <v>3</v>
      </c>
      <c r="C17" s="316">
        <v>0</v>
      </c>
      <c r="D17" s="219">
        <f t="shared" si="0"/>
        <v>-3</v>
      </c>
      <c r="E17" s="220">
        <f t="shared" si="1"/>
        <v>0</v>
      </c>
    </row>
    <row r="18" spans="1:5" ht="22.5" customHeight="1">
      <c r="A18" s="163" t="s">
        <v>40</v>
      </c>
      <c r="B18" s="218">
        <v>47</v>
      </c>
      <c r="C18" s="315">
        <v>5</v>
      </c>
      <c r="D18" s="219">
        <f t="shared" si="0"/>
        <v>-42</v>
      </c>
      <c r="E18" s="220">
        <f t="shared" si="1"/>
        <v>10.6</v>
      </c>
    </row>
    <row r="19" spans="1:5" ht="38.25" customHeight="1">
      <c r="A19" s="163" t="s">
        <v>41</v>
      </c>
      <c r="B19" s="218">
        <v>87</v>
      </c>
      <c r="C19" s="315">
        <v>0</v>
      </c>
      <c r="D19" s="219">
        <f t="shared" si="0"/>
        <v>-87</v>
      </c>
      <c r="E19" s="220">
        <f t="shared" si="1"/>
        <v>0</v>
      </c>
    </row>
    <row r="20" spans="1:5" ht="35.25" customHeight="1">
      <c r="A20" s="163" t="s">
        <v>42</v>
      </c>
      <c r="B20" s="218">
        <v>2162</v>
      </c>
      <c r="C20" s="315">
        <v>177</v>
      </c>
      <c r="D20" s="219">
        <f t="shared" si="0"/>
        <v>-1985</v>
      </c>
      <c r="E20" s="220">
        <f t="shared" si="1"/>
        <v>8.2</v>
      </c>
    </row>
    <row r="21" spans="1:5" ht="41.25" customHeight="1">
      <c r="A21" s="163" t="s">
        <v>43</v>
      </c>
      <c r="B21" s="218">
        <v>1646</v>
      </c>
      <c r="C21" s="315">
        <v>1006</v>
      </c>
      <c r="D21" s="219">
        <f t="shared" si="0"/>
        <v>-640</v>
      </c>
      <c r="E21" s="220">
        <f t="shared" si="1"/>
        <v>61.1</v>
      </c>
    </row>
    <row r="22" spans="1:5" ht="19.5" customHeight="1">
      <c r="A22" s="163" t="s">
        <v>44</v>
      </c>
      <c r="B22" s="218">
        <v>259</v>
      </c>
      <c r="C22" s="315">
        <v>542</v>
      </c>
      <c r="D22" s="219">
        <f t="shared" si="0"/>
        <v>283</v>
      </c>
      <c r="E22" s="220">
        <f t="shared" si="1"/>
        <v>209.3</v>
      </c>
    </row>
    <row r="23" spans="1:5" ht="39" customHeight="1">
      <c r="A23" s="163" t="s">
        <v>45</v>
      </c>
      <c r="B23" s="218">
        <v>111</v>
      </c>
      <c r="C23" s="315">
        <v>1829</v>
      </c>
      <c r="D23" s="219">
        <f t="shared" si="0"/>
        <v>1718</v>
      </c>
      <c r="E23" s="220">
        <f t="shared" si="1"/>
        <v>1647.7</v>
      </c>
    </row>
    <row r="24" spans="1:5" ht="38.25" customHeight="1">
      <c r="A24" s="163" t="s">
        <v>46</v>
      </c>
      <c r="B24" s="218">
        <v>14</v>
      </c>
      <c r="C24" s="315">
        <v>0</v>
      </c>
      <c r="D24" s="219">
        <f t="shared" si="0"/>
        <v>-14</v>
      </c>
      <c r="E24" s="220">
        <f t="shared" si="1"/>
        <v>0</v>
      </c>
    </row>
    <row r="25" spans="1:5" ht="22.5" customHeight="1" thickBot="1">
      <c r="A25" s="164" t="s">
        <v>47</v>
      </c>
      <c r="B25" s="222">
        <v>2</v>
      </c>
      <c r="C25" s="315">
        <v>2</v>
      </c>
      <c r="D25" s="223">
        <f t="shared" si="0"/>
        <v>0</v>
      </c>
      <c r="E25" s="220">
        <f t="shared" si="1"/>
        <v>100</v>
      </c>
    </row>
    <row r="26" spans="1:5" ht="12.75">
      <c r="A26" s="21"/>
      <c r="B26" s="224"/>
      <c r="C26" s="224"/>
      <c r="D26" s="224"/>
      <c r="E26" s="224"/>
    </row>
    <row r="27" spans="1:5" ht="12.75">
      <c r="A27" s="21"/>
      <c r="B27" s="224"/>
      <c r="C27" s="224"/>
      <c r="D27" s="224"/>
      <c r="E27" s="22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Q11" sqref="Q11"/>
    </sheetView>
  </sheetViews>
  <sheetFormatPr defaultColWidth="9.140625" defaultRowHeight="15"/>
  <cols>
    <col min="1" max="1" width="52.8515625" style="19" customWidth="1"/>
    <col min="2" max="2" width="21.28125" style="225" customWidth="1"/>
    <col min="3" max="4" width="22.00390625" style="225" customWidth="1"/>
    <col min="5" max="5" width="21.57421875" style="225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57" t="s">
        <v>147</v>
      </c>
      <c r="B1" s="357"/>
      <c r="C1" s="357"/>
      <c r="D1" s="357"/>
      <c r="E1" s="357"/>
    </row>
    <row r="2" spans="1:5" s="15" customFormat="1" ht="20.25" customHeight="1">
      <c r="A2" s="358" t="s">
        <v>48</v>
      </c>
      <c r="B2" s="358"/>
      <c r="C2" s="358"/>
      <c r="D2" s="358"/>
      <c r="E2" s="358"/>
    </row>
    <row r="3" spans="1:5" s="15" customFormat="1" ht="17.25" customHeight="1" thickBot="1">
      <c r="A3" s="39"/>
      <c r="B3" s="226"/>
      <c r="C3" s="226"/>
      <c r="D3" s="226"/>
      <c r="E3" s="226"/>
    </row>
    <row r="4" spans="1:5" s="17" customFormat="1" ht="25.5" customHeight="1">
      <c r="A4" s="359"/>
      <c r="B4" s="361" t="s">
        <v>2</v>
      </c>
      <c r="C4" s="363" t="s">
        <v>104</v>
      </c>
      <c r="D4" s="363" t="s">
        <v>59</v>
      </c>
      <c r="E4" s="365"/>
    </row>
    <row r="5" spans="1:5" s="17" customFormat="1" ht="37.5" customHeight="1" thickBot="1">
      <c r="A5" s="360"/>
      <c r="B5" s="362"/>
      <c r="C5" s="364"/>
      <c r="D5" s="227" t="s">
        <v>61</v>
      </c>
      <c r="E5" s="228" t="s">
        <v>4</v>
      </c>
    </row>
    <row r="6" spans="1:7" s="22" customFormat="1" ht="34.5" customHeight="1" thickBot="1">
      <c r="A6" s="107" t="s">
        <v>77</v>
      </c>
      <c r="B6" s="229">
        <v>23698</v>
      </c>
      <c r="C6" s="230">
        <f>SUM(C7:C15)</f>
        <v>4041</v>
      </c>
      <c r="D6" s="230">
        <f>C6-B6</f>
        <v>-19657</v>
      </c>
      <c r="E6" s="231">
        <f>ROUND(C6/B6*100,1)</f>
        <v>17.1</v>
      </c>
      <c r="G6" s="23"/>
    </row>
    <row r="7" spans="1:11" ht="51" customHeight="1">
      <c r="A7" s="108" t="s">
        <v>49</v>
      </c>
      <c r="B7" s="232">
        <v>2604</v>
      </c>
      <c r="C7" s="316">
        <v>725</v>
      </c>
      <c r="D7" s="233">
        <f aca="true" t="shared" si="0" ref="D7:D15">C7-B7</f>
        <v>-1879</v>
      </c>
      <c r="E7" s="234">
        <f aca="true" t="shared" si="1" ref="E7:E15">ROUND(C7/B7*100,1)</f>
        <v>27.8</v>
      </c>
      <c r="G7" s="23"/>
      <c r="H7" s="24"/>
      <c r="K7" s="24"/>
    </row>
    <row r="8" spans="1:11" ht="35.25" customHeight="1">
      <c r="A8" s="109" t="s">
        <v>50</v>
      </c>
      <c r="B8" s="221">
        <v>1871</v>
      </c>
      <c r="C8" s="315">
        <v>637</v>
      </c>
      <c r="D8" s="233">
        <f t="shared" si="0"/>
        <v>-1234</v>
      </c>
      <c r="E8" s="234">
        <f t="shared" si="1"/>
        <v>34</v>
      </c>
      <c r="G8" s="23"/>
      <c r="H8" s="24"/>
      <c r="K8" s="24"/>
    </row>
    <row r="9" spans="1:11" s="20" customFormat="1" ht="25.5" customHeight="1">
      <c r="A9" s="109" t="s">
        <v>51</v>
      </c>
      <c r="B9" s="221">
        <v>3854</v>
      </c>
      <c r="C9" s="315">
        <v>1186</v>
      </c>
      <c r="D9" s="233">
        <f t="shared" si="0"/>
        <v>-2668</v>
      </c>
      <c r="E9" s="234">
        <f t="shared" si="1"/>
        <v>30.8</v>
      </c>
      <c r="F9" s="19"/>
      <c r="G9" s="23"/>
      <c r="H9" s="24"/>
      <c r="I9" s="19"/>
      <c r="K9" s="24"/>
    </row>
    <row r="10" spans="1:11" ht="36.75" customHeight="1">
      <c r="A10" s="109" t="s">
        <v>52</v>
      </c>
      <c r="B10" s="221">
        <v>1338</v>
      </c>
      <c r="C10" s="315">
        <v>140</v>
      </c>
      <c r="D10" s="233">
        <f t="shared" si="0"/>
        <v>-1198</v>
      </c>
      <c r="E10" s="234">
        <f t="shared" si="1"/>
        <v>10.5</v>
      </c>
      <c r="G10" s="23"/>
      <c r="H10" s="24"/>
      <c r="K10" s="24"/>
    </row>
    <row r="11" spans="1:11" ht="28.5" customHeight="1">
      <c r="A11" s="109" t="s">
        <v>53</v>
      </c>
      <c r="B11" s="221">
        <v>2258</v>
      </c>
      <c r="C11" s="315">
        <v>650</v>
      </c>
      <c r="D11" s="233">
        <f t="shared" si="0"/>
        <v>-1608</v>
      </c>
      <c r="E11" s="234">
        <f t="shared" si="1"/>
        <v>28.8</v>
      </c>
      <c r="G11" s="23"/>
      <c r="H11" s="24"/>
      <c r="K11" s="24"/>
    </row>
    <row r="12" spans="1:11" ht="59.25" customHeight="1">
      <c r="A12" s="109" t="s">
        <v>54</v>
      </c>
      <c r="B12" s="221">
        <v>425</v>
      </c>
      <c r="C12" s="315">
        <v>0</v>
      </c>
      <c r="D12" s="233">
        <f t="shared" si="0"/>
        <v>-425</v>
      </c>
      <c r="E12" s="234">
        <f t="shared" si="1"/>
        <v>0</v>
      </c>
      <c r="G12" s="23"/>
      <c r="H12" s="24"/>
      <c r="K12" s="24"/>
    </row>
    <row r="13" spans="1:18" ht="30.75" customHeight="1">
      <c r="A13" s="109" t="s">
        <v>55</v>
      </c>
      <c r="B13" s="221">
        <v>4817</v>
      </c>
      <c r="C13" s="315">
        <v>115</v>
      </c>
      <c r="D13" s="233">
        <f t="shared" si="0"/>
        <v>-4702</v>
      </c>
      <c r="E13" s="234">
        <f t="shared" si="1"/>
        <v>2.4</v>
      </c>
      <c r="G13" s="23"/>
      <c r="H13" s="24"/>
      <c r="K13" s="24"/>
      <c r="R13" s="25"/>
    </row>
    <row r="14" spans="1:18" ht="75" customHeight="1">
      <c r="A14" s="109" t="s">
        <v>56</v>
      </c>
      <c r="B14" s="221">
        <v>5002</v>
      </c>
      <c r="C14" s="315">
        <v>199</v>
      </c>
      <c r="D14" s="233">
        <f t="shared" si="0"/>
        <v>-4803</v>
      </c>
      <c r="E14" s="234">
        <f t="shared" si="1"/>
        <v>4</v>
      </c>
      <c r="G14" s="23"/>
      <c r="H14" s="24"/>
      <c r="K14" s="24"/>
      <c r="R14" s="25"/>
    </row>
    <row r="15" spans="1:18" ht="33" customHeight="1" thickBot="1">
      <c r="A15" s="110" t="s">
        <v>57</v>
      </c>
      <c r="B15" s="235">
        <v>1529</v>
      </c>
      <c r="C15" s="317">
        <v>389</v>
      </c>
      <c r="D15" s="236">
        <f t="shared" si="0"/>
        <v>-1140</v>
      </c>
      <c r="E15" s="237">
        <f t="shared" si="1"/>
        <v>25.4</v>
      </c>
      <c r="G15" s="23"/>
      <c r="H15" s="24"/>
      <c r="K15" s="24"/>
      <c r="R15" s="25"/>
    </row>
    <row r="16" spans="1:18" ht="12.75">
      <c r="A16" s="21"/>
      <c r="B16" s="224"/>
      <c r="C16" s="224"/>
      <c r="D16" s="224"/>
      <c r="R16" s="25"/>
    </row>
    <row r="17" spans="1:18" ht="12.75">
      <c r="A17" s="21"/>
      <c r="B17" s="224"/>
      <c r="C17" s="224"/>
      <c r="D17" s="224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9" zoomScaleNormal="89" zoomScaleSheetLayoutView="73" zoomScalePageLayoutView="0" workbookViewId="0" topLeftCell="A1">
      <pane xSplit="1" ySplit="4" topLeftCell="B5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J27" sqref="J27"/>
    </sheetView>
  </sheetViews>
  <sheetFormatPr defaultColWidth="9.140625" defaultRowHeight="15"/>
  <cols>
    <col min="1" max="1" width="63.28125" style="1" customWidth="1"/>
    <col min="2" max="2" width="14.421875" style="2" customWidth="1"/>
    <col min="3" max="3" width="14.140625" style="2" customWidth="1"/>
    <col min="4" max="4" width="11.140625" style="1" customWidth="1"/>
    <col min="5" max="5" width="8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81" t="s">
        <v>102</v>
      </c>
      <c r="B1" s="381"/>
      <c r="C1" s="381"/>
      <c r="D1" s="381"/>
      <c r="E1" s="381"/>
    </row>
    <row r="2" spans="1:5" ht="21.75" customHeight="1" thickBot="1">
      <c r="A2" s="382" t="s">
        <v>148</v>
      </c>
      <c r="B2" s="382"/>
      <c r="C2" s="382"/>
      <c r="D2" s="382"/>
      <c r="E2" s="382"/>
    </row>
    <row r="3" spans="1:6" ht="18" customHeight="1">
      <c r="A3" s="383" t="s">
        <v>0</v>
      </c>
      <c r="B3" s="385" t="s">
        <v>2</v>
      </c>
      <c r="C3" s="386" t="s">
        <v>104</v>
      </c>
      <c r="D3" s="388" t="s">
        <v>3</v>
      </c>
      <c r="E3" s="389"/>
      <c r="F3" s="2"/>
    </row>
    <row r="4" spans="1:6" ht="27.75" customHeight="1">
      <c r="A4" s="384"/>
      <c r="B4" s="374"/>
      <c r="C4" s="387"/>
      <c r="D4" s="58" t="s">
        <v>4</v>
      </c>
      <c r="E4" s="141" t="s">
        <v>5</v>
      </c>
      <c r="F4" s="2"/>
    </row>
    <row r="5" spans="1:6" ht="18">
      <c r="A5" s="142" t="s">
        <v>111</v>
      </c>
      <c r="B5" s="176">
        <v>38.401</v>
      </c>
      <c r="C5" s="176">
        <v>32.573</v>
      </c>
      <c r="D5" s="59">
        <f>ROUND(C5/B5*100,1)</f>
        <v>84.8</v>
      </c>
      <c r="E5" s="143">
        <f aca="true" t="shared" si="0" ref="E5:E21">C5-B5</f>
        <v>-5.828000000000003</v>
      </c>
      <c r="F5" s="1" t="s">
        <v>6</v>
      </c>
    </row>
    <row r="6" spans="1:5" ht="18">
      <c r="A6" s="144" t="s">
        <v>112</v>
      </c>
      <c r="B6" s="177">
        <v>24.316</v>
      </c>
      <c r="C6" s="177">
        <v>20.813</v>
      </c>
      <c r="D6" s="61">
        <f>ROUND(C6/B6*100,1)</f>
        <v>85.6</v>
      </c>
      <c r="E6" s="145">
        <f t="shared" si="0"/>
        <v>-3.503</v>
      </c>
    </row>
    <row r="7" spans="1:7" ht="38.25" customHeight="1">
      <c r="A7" s="142" t="s">
        <v>113</v>
      </c>
      <c r="B7" s="176">
        <v>19.32</v>
      </c>
      <c r="C7" s="178">
        <v>19.072</v>
      </c>
      <c r="D7" s="59">
        <f>ROUND(C7/B7*100,1)</f>
        <v>98.7</v>
      </c>
      <c r="E7" s="146">
        <f t="shared" si="0"/>
        <v>-0.2480000000000011</v>
      </c>
      <c r="F7" s="3"/>
      <c r="G7" s="4"/>
    </row>
    <row r="8" spans="1:7" ht="30.75">
      <c r="A8" s="147" t="s">
        <v>114</v>
      </c>
      <c r="B8" s="177">
        <v>5.317</v>
      </c>
      <c r="C8" s="179">
        <v>7.677</v>
      </c>
      <c r="D8" s="140">
        <f>ROUND(C8/B8*100,1)</f>
        <v>144.4</v>
      </c>
      <c r="E8" s="148">
        <f>C8-B8</f>
        <v>2.3599999999999994</v>
      </c>
      <c r="F8" s="3"/>
      <c r="G8" s="4"/>
    </row>
    <row r="9" spans="1:7" ht="21">
      <c r="A9" s="149" t="s">
        <v>115</v>
      </c>
      <c r="B9" s="180">
        <v>27.5</v>
      </c>
      <c r="C9" s="181">
        <f>C8/C7*100</f>
        <v>40.25272651006711</v>
      </c>
      <c r="D9" s="379" t="s">
        <v>150</v>
      </c>
      <c r="E9" s="380"/>
      <c r="F9" s="3"/>
      <c r="G9" s="4"/>
    </row>
    <row r="10" spans="1:7" ht="30.75">
      <c r="A10" s="149" t="s">
        <v>116</v>
      </c>
      <c r="B10" s="177">
        <v>13.339</v>
      </c>
      <c r="C10" s="177">
        <v>10.855</v>
      </c>
      <c r="D10" s="61">
        <f>ROUND(C10/B10*100,1)</f>
        <v>81.4</v>
      </c>
      <c r="E10" s="150">
        <f>C10-B10</f>
        <v>-2.484</v>
      </c>
      <c r="F10" s="3"/>
      <c r="G10" s="4"/>
    </row>
    <row r="11" spans="1:7" ht="30.75">
      <c r="A11" s="149" t="s">
        <v>117</v>
      </c>
      <c r="B11" s="182">
        <v>30</v>
      </c>
      <c r="C11" s="183">
        <v>125</v>
      </c>
      <c r="D11" s="61">
        <f aca="true" t="shared" si="1" ref="D11:D21">ROUND(C11/B11*100,1)</f>
        <v>416.7</v>
      </c>
      <c r="E11" s="151">
        <f>C11-B11</f>
        <v>95</v>
      </c>
      <c r="F11" s="3"/>
      <c r="G11" s="4"/>
    </row>
    <row r="12" spans="1:7" ht="34.5">
      <c r="A12" s="152" t="s">
        <v>118</v>
      </c>
      <c r="B12" s="183">
        <v>477</v>
      </c>
      <c r="C12" s="183">
        <v>686</v>
      </c>
      <c r="D12" s="61">
        <f t="shared" si="1"/>
        <v>143.8</v>
      </c>
      <c r="E12" s="153">
        <f t="shared" si="0"/>
        <v>209</v>
      </c>
      <c r="F12" s="5"/>
      <c r="G12" s="4"/>
    </row>
    <row r="13" spans="1:5" ht="35.25" customHeight="1">
      <c r="A13" s="154" t="s">
        <v>119</v>
      </c>
      <c r="B13" s="179">
        <v>8.335</v>
      </c>
      <c r="C13" s="177">
        <v>7.313</v>
      </c>
      <c r="D13" s="61">
        <f t="shared" si="1"/>
        <v>87.7</v>
      </c>
      <c r="E13" s="145">
        <f t="shared" si="0"/>
        <v>-1.0220000000000011</v>
      </c>
    </row>
    <row r="14" spans="1:5" ht="24" customHeight="1">
      <c r="A14" s="154" t="s">
        <v>149</v>
      </c>
      <c r="B14" s="318">
        <v>1.442</v>
      </c>
      <c r="C14" s="318">
        <v>1.176</v>
      </c>
      <c r="D14" s="61">
        <f t="shared" si="1"/>
        <v>81.6</v>
      </c>
      <c r="E14" s="150">
        <f>C14-B14</f>
        <v>-0.266</v>
      </c>
    </row>
    <row r="15" spans="1:5" ht="19.5" customHeight="1">
      <c r="A15" s="154" t="s">
        <v>120</v>
      </c>
      <c r="B15" s="183">
        <v>41</v>
      </c>
      <c r="C15" s="182">
        <v>53</v>
      </c>
      <c r="D15" s="61">
        <f t="shared" si="1"/>
        <v>129.3</v>
      </c>
      <c r="E15" s="155">
        <f>C15-B15</f>
        <v>12</v>
      </c>
    </row>
    <row r="16" spans="1:6" ht="35.25" customHeight="1">
      <c r="A16" s="142" t="s">
        <v>121</v>
      </c>
      <c r="B16" s="178">
        <v>16.407</v>
      </c>
      <c r="C16" s="184">
        <v>14.25</v>
      </c>
      <c r="D16" s="61">
        <f t="shared" si="1"/>
        <v>86.9</v>
      </c>
      <c r="E16" s="146">
        <f t="shared" si="0"/>
        <v>-2.157</v>
      </c>
      <c r="F16" s="6"/>
    </row>
    <row r="17" spans="1:6" ht="35.25" customHeight="1">
      <c r="A17" s="156" t="s">
        <v>125</v>
      </c>
      <c r="B17" s="179">
        <v>81.912</v>
      </c>
      <c r="C17" s="185">
        <v>97.431</v>
      </c>
      <c r="D17" s="61">
        <f t="shared" si="1"/>
        <v>118.9</v>
      </c>
      <c r="E17" s="146">
        <f t="shared" si="0"/>
        <v>15.518999999999991</v>
      </c>
      <c r="F17" s="6"/>
    </row>
    <row r="18" spans="1:6" ht="35.25" customHeight="1">
      <c r="A18" s="156" t="s">
        <v>126</v>
      </c>
      <c r="B18" s="179">
        <v>25.868</v>
      </c>
      <c r="C18" s="185">
        <v>22.68</v>
      </c>
      <c r="D18" s="61">
        <f t="shared" si="1"/>
        <v>87.7</v>
      </c>
      <c r="E18" s="146">
        <f t="shared" si="0"/>
        <v>-3.187999999999999</v>
      </c>
      <c r="F18" s="6"/>
    </row>
    <row r="19" spans="1:6" ht="34.5">
      <c r="A19" s="154" t="s">
        <v>122</v>
      </c>
      <c r="B19" s="177">
        <v>4.899</v>
      </c>
      <c r="C19" s="177">
        <v>5.814</v>
      </c>
      <c r="D19" s="61">
        <f t="shared" si="1"/>
        <v>118.7</v>
      </c>
      <c r="E19" s="146">
        <f t="shared" si="0"/>
        <v>0.915</v>
      </c>
      <c r="F19" s="7"/>
    </row>
    <row r="20" spans="1:11" ht="19.5" customHeight="1">
      <c r="A20" s="142" t="s">
        <v>123</v>
      </c>
      <c r="B20" s="178">
        <v>23.692</v>
      </c>
      <c r="C20" s="178">
        <v>25.835</v>
      </c>
      <c r="D20" s="61">
        <f t="shared" si="1"/>
        <v>109</v>
      </c>
      <c r="E20" s="146">
        <f t="shared" si="0"/>
        <v>2.1430000000000007</v>
      </c>
      <c r="F20" s="7"/>
      <c r="K20" s="6"/>
    </row>
    <row r="21" spans="1:6" ht="20.25" customHeight="1">
      <c r="A21" s="144" t="s">
        <v>124</v>
      </c>
      <c r="B21" s="186">
        <v>23.292</v>
      </c>
      <c r="C21" s="186">
        <v>25.178</v>
      </c>
      <c r="D21" s="61">
        <f t="shared" si="1"/>
        <v>108.1</v>
      </c>
      <c r="E21" s="146">
        <f t="shared" si="0"/>
        <v>1.8859999999999992</v>
      </c>
      <c r="F21" s="7"/>
    </row>
    <row r="22" spans="1:5" ht="9" customHeight="1">
      <c r="A22" s="367" t="s">
        <v>133</v>
      </c>
      <c r="B22" s="368"/>
      <c r="C22" s="368"/>
      <c r="D22" s="368"/>
      <c r="E22" s="369"/>
    </row>
    <row r="23" spans="1:5" ht="14.25" customHeight="1">
      <c r="A23" s="370"/>
      <c r="B23" s="371"/>
      <c r="C23" s="371"/>
      <c r="D23" s="371"/>
      <c r="E23" s="372"/>
    </row>
    <row r="24" spans="1:5" ht="12.75" customHeight="1">
      <c r="A24" s="373" t="s">
        <v>0</v>
      </c>
      <c r="B24" s="374" t="s">
        <v>105</v>
      </c>
      <c r="C24" s="374" t="s">
        <v>106</v>
      </c>
      <c r="D24" s="375" t="s">
        <v>3</v>
      </c>
      <c r="E24" s="376"/>
    </row>
    <row r="25" spans="1:5" ht="25.5" customHeight="1">
      <c r="A25" s="373"/>
      <c r="B25" s="374"/>
      <c r="C25" s="374"/>
      <c r="D25" s="58" t="s">
        <v>4</v>
      </c>
      <c r="E25" s="157" t="s">
        <v>8</v>
      </c>
    </row>
    <row r="26" spans="1:8" ht="22.5">
      <c r="A26" s="142" t="s">
        <v>127</v>
      </c>
      <c r="B26" s="178">
        <v>13.144</v>
      </c>
      <c r="C26" s="176">
        <v>12.115</v>
      </c>
      <c r="D26" s="59">
        <f aca="true" t="shared" si="2" ref="D26:D31">ROUND(C26/B26*100,1)</f>
        <v>92.2</v>
      </c>
      <c r="E26" s="143">
        <f>C26-B26</f>
        <v>-1.029</v>
      </c>
      <c r="G26" s="8"/>
      <c r="H26" s="8"/>
    </row>
    <row r="27" spans="1:5" ht="34.5">
      <c r="A27" s="142" t="s">
        <v>128</v>
      </c>
      <c r="B27" s="178">
        <v>9.883</v>
      </c>
      <c r="C27" s="176">
        <v>8.934</v>
      </c>
      <c r="D27" s="59">
        <f t="shared" si="2"/>
        <v>90.4</v>
      </c>
      <c r="E27" s="146">
        <f>C27-B27</f>
        <v>-0.9489999999999998</v>
      </c>
    </row>
    <row r="28" spans="1:5" ht="45" customHeight="1">
      <c r="A28" s="142" t="s">
        <v>139</v>
      </c>
      <c r="B28" s="187">
        <v>2182</v>
      </c>
      <c r="C28" s="188">
        <v>2776</v>
      </c>
      <c r="D28" s="61">
        <f t="shared" si="2"/>
        <v>127.2</v>
      </c>
      <c r="E28" s="158" t="s">
        <v>151</v>
      </c>
    </row>
    <row r="29" spans="1:5" ht="21" customHeight="1">
      <c r="A29" s="142" t="s">
        <v>129</v>
      </c>
      <c r="B29" s="176">
        <v>1.77</v>
      </c>
      <c r="C29" s="176">
        <v>2.457</v>
      </c>
      <c r="D29" s="59">
        <f t="shared" si="2"/>
        <v>138.8</v>
      </c>
      <c r="E29" s="159">
        <f>C29-B29</f>
        <v>0.6869999999999998</v>
      </c>
    </row>
    <row r="30" spans="1:5" ht="34.5">
      <c r="A30" s="142" t="s">
        <v>130</v>
      </c>
      <c r="B30" s="176">
        <v>1.596</v>
      </c>
      <c r="C30" s="176">
        <v>1.852</v>
      </c>
      <c r="D30" s="59">
        <f t="shared" si="2"/>
        <v>116</v>
      </c>
      <c r="E30" s="159">
        <f>C30-B30</f>
        <v>0.256</v>
      </c>
    </row>
    <row r="31" spans="1:10" ht="50.25">
      <c r="A31" s="160" t="s">
        <v>131</v>
      </c>
      <c r="B31" s="188">
        <v>4101</v>
      </c>
      <c r="C31" s="188">
        <v>4943</v>
      </c>
      <c r="D31" s="60">
        <f t="shared" si="2"/>
        <v>120.5</v>
      </c>
      <c r="E31" s="158" t="s">
        <v>152</v>
      </c>
      <c r="G31" s="7"/>
      <c r="I31" s="7"/>
      <c r="J31" s="9"/>
    </row>
    <row r="32" spans="1:5" ht="34.5" customHeight="1" thickBot="1">
      <c r="A32" s="161" t="s">
        <v>132</v>
      </c>
      <c r="B32" s="189">
        <v>7</v>
      </c>
      <c r="C32" s="189">
        <v>5</v>
      </c>
      <c r="D32" s="377" t="s">
        <v>153</v>
      </c>
      <c r="E32" s="378"/>
    </row>
    <row r="33" spans="1:5" ht="33" customHeight="1">
      <c r="A33" s="366"/>
      <c r="B33" s="366"/>
      <c r="C33" s="366"/>
      <c r="D33" s="366"/>
      <c r="E33" s="366"/>
    </row>
  </sheetData>
  <sheetProtection/>
  <mergeCells count="14">
    <mergeCell ref="D9:E9"/>
    <mergeCell ref="A1:E1"/>
    <mergeCell ref="A2:E2"/>
    <mergeCell ref="A3:A4"/>
    <mergeCell ref="B3:B4"/>
    <mergeCell ref="C3:C4"/>
    <mergeCell ref="D3:E3"/>
    <mergeCell ref="A33:E33"/>
    <mergeCell ref="A22:E23"/>
    <mergeCell ref="A24:A25"/>
    <mergeCell ref="B24:B25"/>
    <mergeCell ref="C24:C25"/>
    <mergeCell ref="D24:E24"/>
    <mergeCell ref="D32:E32"/>
  </mergeCells>
  <printOptions horizontalCentered="1"/>
  <pageMargins left="0" right="0" top="0.3937007874015748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144"/>
  <sheetViews>
    <sheetView tabSelected="1" view="pageBreakPreview" zoomScale="66" zoomScaleNormal="75" zoomScaleSheetLayoutView="66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K25" sqref="BK25"/>
    </sheetView>
  </sheetViews>
  <sheetFormatPr defaultColWidth="9.140625" defaultRowHeight="15"/>
  <cols>
    <col min="1" max="1" width="26.140625" style="63" customWidth="1"/>
    <col min="2" max="24" width="9.421875" style="63" customWidth="1"/>
    <col min="25" max="25" width="10.140625" style="63" customWidth="1"/>
    <col min="26" max="32" width="9.421875" style="63" customWidth="1"/>
    <col min="33" max="33" width="10.00390625" style="63" customWidth="1"/>
    <col min="34" max="44" width="9.421875" style="63" customWidth="1"/>
    <col min="45" max="45" width="8.7109375" style="63" customWidth="1"/>
    <col min="46" max="51" width="9.421875" style="63" customWidth="1"/>
    <col min="52" max="52" width="8.28125" style="63" customWidth="1"/>
    <col min="53" max="53" width="7.8515625" style="63" customWidth="1"/>
    <col min="54" max="55" width="9.421875" style="63" customWidth="1"/>
    <col min="56" max="56" width="8.140625" style="63" customWidth="1"/>
    <col min="57" max="58" width="8.7109375" style="63" customWidth="1"/>
    <col min="59" max="59" width="9.421875" style="63" customWidth="1"/>
    <col min="60" max="60" width="7.7109375" style="63" customWidth="1"/>
    <col min="61" max="63" width="8.7109375" style="63" customWidth="1"/>
    <col min="64" max="64" width="7.28125" style="63" customWidth="1"/>
    <col min="65" max="67" width="9.140625" style="63" customWidth="1"/>
    <col min="68" max="16384" width="9.140625" style="10" customWidth="1"/>
  </cols>
  <sheetData>
    <row r="1" spans="1:62" ht="21.75" customHeight="1">
      <c r="A1" s="62"/>
      <c r="B1" s="425" t="s">
        <v>103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0"/>
      <c r="AM1" s="120"/>
      <c r="AN1" s="120"/>
      <c r="AO1" s="120"/>
      <c r="AP1" s="120"/>
      <c r="AQ1" s="120"/>
      <c r="AR1" s="120"/>
      <c r="AT1" s="121"/>
      <c r="AV1" s="121"/>
      <c r="AW1" s="121"/>
      <c r="AY1" s="122"/>
      <c r="BD1" s="122"/>
      <c r="BE1" s="122"/>
      <c r="BJ1" s="122"/>
    </row>
    <row r="2" spans="1:67" ht="21.75" customHeight="1" thickBot="1">
      <c r="A2" s="64"/>
      <c r="B2" s="426" t="s">
        <v>141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4"/>
      <c r="AI2" s="123"/>
      <c r="AJ2" s="123"/>
      <c r="AK2" s="123"/>
      <c r="AL2" s="125"/>
      <c r="AM2" s="125"/>
      <c r="AN2" s="126"/>
      <c r="AO2" s="127" t="s">
        <v>9</v>
      </c>
      <c r="AP2" s="125"/>
      <c r="AQ2" s="125"/>
      <c r="AR2" s="125"/>
      <c r="AS2" s="125"/>
      <c r="AT2" s="65"/>
      <c r="AU2" s="65"/>
      <c r="AV2" s="65"/>
      <c r="AW2" s="65"/>
      <c r="BB2" s="122"/>
      <c r="BK2" s="166" t="s">
        <v>9</v>
      </c>
      <c r="BL2" s="166"/>
      <c r="BN2" s="166" t="s">
        <v>143</v>
      </c>
      <c r="BO2" s="166"/>
    </row>
    <row r="3" spans="1:67" ht="15.75" customHeight="1">
      <c r="A3" s="399"/>
      <c r="B3" s="402" t="s">
        <v>10</v>
      </c>
      <c r="C3" s="403"/>
      <c r="D3" s="403"/>
      <c r="E3" s="403"/>
      <c r="F3" s="408" t="s">
        <v>11</v>
      </c>
      <c r="G3" s="390"/>
      <c r="H3" s="390"/>
      <c r="I3" s="409"/>
      <c r="J3" s="408" t="s">
        <v>12</v>
      </c>
      <c r="K3" s="390"/>
      <c r="L3" s="390"/>
      <c r="M3" s="409"/>
      <c r="N3" s="408" t="s">
        <v>108</v>
      </c>
      <c r="O3" s="414"/>
      <c r="P3" s="414"/>
      <c r="Q3" s="415"/>
      <c r="R3" s="408" t="s">
        <v>13</v>
      </c>
      <c r="S3" s="390"/>
      <c r="T3" s="390"/>
      <c r="U3" s="391"/>
      <c r="V3" s="427" t="s">
        <v>107</v>
      </c>
      <c r="W3" s="390"/>
      <c r="X3" s="390"/>
      <c r="Y3" s="409"/>
      <c r="Z3" s="433" t="s">
        <v>14</v>
      </c>
      <c r="AA3" s="434"/>
      <c r="AB3" s="434"/>
      <c r="AC3" s="435"/>
      <c r="AD3" s="403" t="s">
        <v>15</v>
      </c>
      <c r="AE3" s="403"/>
      <c r="AF3" s="403"/>
      <c r="AG3" s="403"/>
      <c r="AH3" s="408" t="s">
        <v>16</v>
      </c>
      <c r="AI3" s="390"/>
      <c r="AJ3" s="390"/>
      <c r="AK3" s="409"/>
      <c r="AL3" s="436" t="s">
        <v>17</v>
      </c>
      <c r="AM3" s="436"/>
      <c r="AN3" s="436"/>
      <c r="AO3" s="437"/>
      <c r="AP3" s="402" t="s">
        <v>18</v>
      </c>
      <c r="AQ3" s="403"/>
      <c r="AR3" s="403"/>
      <c r="AS3" s="403"/>
      <c r="AT3" s="408" t="s">
        <v>19</v>
      </c>
      <c r="AU3" s="390"/>
      <c r="AV3" s="390"/>
      <c r="AW3" s="409"/>
      <c r="AX3" s="403" t="s">
        <v>20</v>
      </c>
      <c r="AY3" s="403"/>
      <c r="AZ3" s="403"/>
      <c r="BA3" s="403"/>
      <c r="BB3" s="431" t="s">
        <v>140</v>
      </c>
      <c r="BC3" s="431"/>
      <c r="BD3" s="431"/>
      <c r="BE3" s="435" t="s">
        <v>138</v>
      </c>
      <c r="BF3" s="442"/>
      <c r="BG3" s="442"/>
      <c r="BH3" s="442"/>
      <c r="BI3" s="442"/>
      <c r="BJ3" s="442"/>
      <c r="BK3" s="442"/>
      <c r="BL3" s="443"/>
      <c r="BM3" s="390" t="s">
        <v>142</v>
      </c>
      <c r="BN3" s="390"/>
      <c r="BO3" s="391"/>
    </row>
    <row r="4" spans="1:67" ht="38.25" customHeight="1">
      <c r="A4" s="400"/>
      <c r="B4" s="404"/>
      <c r="C4" s="405"/>
      <c r="D4" s="405"/>
      <c r="E4" s="405"/>
      <c r="F4" s="410"/>
      <c r="G4" s="392"/>
      <c r="H4" s="392"/>
      <c r="I4" s="411"/>
      <c r="J4" s="410"/>
      <c r="K4" s="392"/>
      <c r="L4" s="392"/>
      <c r="M4" s="411"/>
      <c r="N4" s="416"/>
      <c r="O4" s="417"/>
      <c r="P4" s="417"/>
      <c r="Q4" s="418"/>
      <c r="R4" s="410"/>
      <c r="S4" s="392"/>
      <c r="T4" s="392"/>
      <c r="U4" s="393"/>
      <c r="V4" s="428"/>
      <c r="W4" s="392"/>
      <c r="X4" s="392"/>
      <c r="Y4" s="411"/>
      <c r="Z4" s="430" t="s">
        <v>21</v>
      </c>
      <c r="AA4" s="405"/>
      <c r="AB4" s="405"/>
      <c r="AC4" s="405"/>
      <c r="AD4" s="405"/>
      <c r="AE4" s="405"/>
      <c r="AF4" s="405"/>
      <c r="AG4" s="405"/>
      <c r="AH4" s="410"/>
      <c r="AI4" s="392"/>
      <c r="AJ4" s="392"/>
      <c r="AK4" s="411"/>
      <c r="AL4" s="438"/>
      <c r="AM4" s="438"/>
      <c r="AN4" s="438"/>
      <c r="AO4" s="439"/>
      <c r="AP4" s="404"/>
      <c r="AQ4" s="405"/>
      <c r="AR4" s="405"/>
      <c r="AS4" s="405"/>
      <c r="AT4" s="410"/>
      <c r="AU4" s="392"/>
      <c r="AV4" s="392"/>
      <c r="AW4" s="411"/>
      <c r="AX4" s="405"/>
      <c r="AY4" s="405"/>
      <c r="AZ4" s="405"/>
      <c r="BA4" s="405"/>
      <c r="BB4" s="432"/>
      <c r="BC4" s="432"/>
      <c r="BD4" s="432"/>
      <c r="BE4" s="444"/>
      <c r="BF4" s="445"/>
      <c r="BG4" s="445"/>
      <c r="BH4" s="445"/>
      <c r="BI4" s="446"/>
      <c r="BJ4" s="446"/>
      <c r="BK4" s="446"/>
      <c r="BL4" s="447"/>
      <c r="BM4" s="392"/>
      <c r="BN4" s="392"/>
      <c r="BO4" s="393"/>
    </row>
    <row r="5" spans="1:67" ht="34.5" customHeight="1">
      <c r="A5" s="400"/>
      <c r="B5" s="406"/>
      <c r="C5" s="407"/>
      <c r="D5" s="407"/>
      <c r="E5" s="407"/>
      <c r="F5" s="410"/>
      <c r="G5" s="392"/>
      <c r="H5" s="392"/>
      <c r="I5" s="411"/>
      <c r="J5" s="412"/>
      <c r="K5" s="394"/>
      <c r="L5" s="394"/>
      <c r="M5" s="413"/>
      <c r="N5" s="419"/>
      <c r="O5" s="420"/>
      <c r="P5" s="420"/>
      <c r="Q5" s="421"/>
      <c r="R5" s="412"/>
      <c r="S5" s="394"/>
      <c r="T5" s="394"/>
      <c r="U5" s="395"/>
      <c r="V5" s="429"/>
      <c r="W5" s="394"/>
      <c r="X5" s="394"/>
      <c r="Y5" s="413"/>
      <c r="Z5" s="430"/>
      <c r="AA5" s="405"/>
      <c r="AB5" s="405"/>
      <c r="AC5" s="405"/>
      <c r="AD5" s="407"/>
      <c r="AE5" s="407"/>
      <c r="AF5" s="407"/>
      <c r="AG5" s="407"/>
      <c r="AH5" s="412"/>
      <c r="AI5" s="394"/>
      <c r="AJ5" s="394"/>
      <c r="AK5" s="413"/>
      <c r="AL5" s="438"/>
      <c r="AM5" s="438"/>
      <c r="AN5" s="438"/>
      <c r="AO5" s="439"/>
      <c r="AP5" s="404"/>
      <c r="AQ5" s="405"/>
      <c r="AR5" s="405"/>
      <c r="AS5" s="405"/>
      <c r="AT5" s="412"/>
      <c r="AU5" s="394"/>
      <c r="AV5" s="394"/>
      <c r="AW5" s="413"/>
      <c r="AX5" s="405"/>
      <c r="AY5" s="405"/>
      <c r="AZ5" s="405"/>
      <c r="BA5" s="405"/>
      <c r="BB5" s="432"/>
      <c r="BC5" s="432"/>
      <c r="BD5" s="432"/>
      <c r="BE5" s="448" t="s">
        <v>137</v>
      </c>
      <c r="BF5" s="432"/>
      <c r="BG5" s="432"/>
      <c r="BH5" s="432"/>
      <c r="BI5" s="405" t="s">
        <v>25</v>
      </c>
      <c r="BJ5" s="446"/>
      <c r="BK5" s="446"/>
      <c r="BL5" s="447"/>
      <c r="BM5" s="394"/>
      <c r="BN5" s="394"/>
      <c r="BO5" s="395"/>
    </row>
    <row r="6" spans="1:67" s="117" customFormat="1" ht="45" customHeight="1">
      <c r="A6" s="400"/>
      <c r="B6" s="422">
        <v>2017</v>
      </c>
      <c r="C6" s="423">
        <v>2018</v>
      </c>
      <c r="D6" s="397" t="s">
        <v>22</v>
      </c>
      <c r="E6" s="397"/>
      <c r="F6" s="396">
        <v>2017</v>
      </c>
      <c r="G6" s="423">
        <v>2018</v>
      </c>
      <c r="H6" s="397" t="s">
        <v>22</v>
      </c>
      <c r="I6" s="397"/>
      <c r="J6" s="396">
        <v>2017</v>
      </c>
      <c r="K6" s="423">
        <v>2018</v>
      </c>
      <c r="L6" s="440" t="s">
        <v>22</v>
      </c>
      <c r="M6" s="396"/>
      <c r="N6" s="396">
        <v>2017</v>
      </c>
      <c r="O6" s="423">
        <v>2018</v>
      </c>
      <c r="P6" s="397" t="s">
        <v>22</v>
      </c>
      <c r="Q6" s="397"/>
      <c r="R6" s="397">
        <v>2017</v>
      </c>
      <c r="S6" s="423">
        <v>2018</v>
      </c>
      <c r="T6" s="397" t="s">
        <v>22</v>
      </c>
      <c r="U6" s="441"/>
      <c r="V6" s="422">
        <v>2017</v>
      </c>
      <c r="W6" s="423">
        <v>2018</v>
      </c>
      <c r="X6" s="397" t="s">
        <v>22</v>
      </c>
      <c r="Y6" s="397"/>
      <c r="Z6" s="396">
        <v>2017</v>
      </c>
      <c r="AA6" s="423">
        <v>2018</v>
      </c>
      <c r="AB6" s="397" t="s">
        <v>22</v>
      </c>
      <c r="AC6" s="397"/>
      <c r="AD6" s="396">
        <v>2017</v>
      </c>
      <c r="AE6" s="423">
        <v>2018</v>
      </c>
      <c r="AF6" s="397" t="s">
        <v>22</v>
      </c>
      <c r="AG6" s="397"/>
      <c r="AH6" s="396">
        <v>2017</v>
      </c>
      <c r="AI6" s="423">
        <v>2018</v>
      </c>
      <c r="AJ6" s="397" t="s">
        <v>22</v>
      </c>
      <c r="AK6" s="397"/>
      <c r="AL6" s="396">
        <v>2017</v>
      </c>
      <c r="AM6" s="423">
        <v>2018</v>
      </c>
      <c r="AN6" s="397" t="s">
        <v>22</v>
      </c>
      <c r="AO6" s="441"/>
      <c r="AP6" s="422" t="s">
        <v>23</v>
      </c>
      <c r="AQ6" s="397"/>
      <c r="AR6" s="397" t="s">
        <v>22</v>
      </c>
      <c r="AS6" s="397"/>
      <c r="AT6" s="396">
        <v>2017</v>
      </c>
      <c r="AU6" s="423">
        <v>2018</v>
      </c>
      <c r="AV6" s="397" t="s">
        <v>22</v>
      </c>
      <c r="AW6" s="397"/>
      <c r="AX6" s="396">
        <v>2017</v>
      </c>
      <c r="AY6" s="423">
        <v>2018</v>
      </c>
      <c r="AZ6" s="397" t="s">
        <v>22</v>
      </c>
      <c r="BA6" s="397"/>
      <c r="BB6" s="397">
        <v>2017</v>
      </c>
      <c r="BC6" s="397">
        <v>2018</v>
      </c>
      <c r="BD6" s="432" t="s">
        <v>24</v>
      </c>
      <c r="BE6" s="396">
        <v>2017</v>
      </c>
      <c r="BF6" s="397">
        <v>2018</v>
      </c>
      <c r="BG6" s="397" t="s">
        <v>22</v>
      </c>
      <c r="BH6" s="397"/>
      <c r="BI6" s="397">
        <v>2017</v>
      </c>
      <c r="BJ6" s="397">
        <v>2018</v>
      </c>
      <c r="BK6" s="397" t="s">
        <v>22</v>
      </c>
      <c r="BL6" s="441"/>
      <c r="BM6" s="396">
        <v>2017</v>
      </c>
      <c r="BN6" s="397">
        <v>2018</v>
      </c>
      <c r="BO6" s="398" t="s">
        <v>24</v>
      </c>
    </row>
    <row r="7" spans="1:67" s="118" customFormat="1" ht="15" customHeight="1">
      <c r="A7" s="401"/>
      <c r="B7" s="422"/>
      <c r="C7" s="424"/>
      <c r="D7" s="173" t="s">
        <v>4</v>
      </c>
      <c r="E7" s="173" t="s">
        <v>24</v>
      </c>
      <c r="F7" s="396"/>
      <c r="G7" s="424"/>
      <c r="H7" s="173" t="s">
        <v>4</v>
      </c>
      <c r="I7" s="173" t="s">
        <v>24</v>
      </c>
      <c r="J7" s="396"/>
      <c r="K7" s="424"/>
      <c r="L7" s="173" t="s">
        <v>4</v>
      </c>
      <c r="M7" s="173" t="s">
        <v>24</v>
      </c>
      <c r="N7" s="396"/>
      <c r="O7" s="424"/>
      <c r="P7" s="173" t="s">
        <v>4</v>
      </c>
      <c r="Q7" s="173" t="s">
        <v>24</v>
      </c>
      <c r="R7" s="397"/>
      <c r="S7" s="424"/>
      <c r="T7" s="173" t="s">
        <v>4</v>
      </c>
      <c r="U7" s="175" t="s">
        <v>24</v>
      </c>
      <c r="V7" s="422"/>
      <c r="W7" s="424"/>
      <c r="X7" s="173" t="s">
        <v>4</v>
      </c>
      <c r="Y7" s="173" t="s">
        <v>24</v>
      </c>
      <c r="Z7" s="396"/>
      <c r="AA7" s="424"/>
      <c r="AB7" s="173" t="s">
        <v>4</v>
      </c>
      <c r="AC7" s="173" t="s">
        <v>24</v>
      </c>
      <c r="AD7" s="396"/>
      <c r="AE7" s="424"/>
      <c r="AF7" s="173" t="s">
        <v>4</v>
      </c>
      <c r="AG7" s="173" t="s">
        <v>24</v>
      </c>
      <c r="AH7" s="396"/>
      <c r="AI7" s="424"/>
      <c r="AJ7" s="173" t="s">
        <v>4</v>
      </c>
      <c r="AK7" s="173" t="s">
        <v>24</v>
      </c>
      <c r="AL7" s="396"/>
      <c r="AM7" s="424"/>
      <c r="AN7" s="173" t="s">
        <v>4</v>
      </c>
      <c r="AO7" s="175" t="s">
        <v>24</v>
      </c>
      <c r="AP7" s="174">
        <v>2016</v>
      </c>
      <c r="AQ7" s="173">
        <v>2017</v>
      </c>
      <c r="AR7" s="173" t="s">
        <v>4</v>
      </c>
      <c r="AS7" s="173" t="s">
        <v>24</v>
      </c>
      <c r="AT7" s="396"/>
      <c r="AU7" s="424"/>
      <c r="AV7" s="173" t="s">
        <v>4</v>
      </c>
      <c r="AW7" s="173" t="s">
        <v>24</v>
      </c>
      <c r="AX7" s="396"/>
      <c r="AY7" s="424"/>
      <c r="AZ7" s="173" t="s">
        <v>4</v>
      </c>
      <c r="BA7" s="173" t="s">
        <v>24</v>
      </c>
      <c r="BB7" s="397"/>
      <c r="BC7" s="397"/>
      <c r="BD7" s="432"/>
      <c r="BE7" s="396"/>
      <c r="BF7" s="397"/>
      <c r="BG7" s="173" t="s">
        <v>4</v>
      </c>
      <c r="BH7" s="173" t="s">
        <v>24</v>
      </c>
      <c r="BI7" s="397"/>
      <c r="BJ7" s="397"/>
      <c r="BK7" s="173" t="s">
        <v>4</v>
      </c>
      <c r="BL7" s="175" t="s">
        <v>24</v>
      </c>
      <c r="BM7" s="396"/>
      <c r="BN7" s="397"/>
      <c r="BO7" s="398"/>
    </row>
    <row r="8" spans="1:67" s="168" customFormat="1" ht="17.25" customHeight="1" thickBot="1">
      <c r="A8" s="167" t="s">
        <v>26</v>
      </c>
      <c r="B8" s="169">
        <v>1</v>
      </c>
      <c r="C8" s="129">
        <v>2</v>
      </c>
      <c r="D8" s="129">
        <v>3</v>
      </c>
      <c r="E8" s="129">
        <v>4</v>
      </c>
      <c r="F8" s="128">
        <v>5</v>
      </c>
      <c r="G8" s="129">
        <v>6</v>
      </c>
      <c r="H8" s="129">
        <v>7</v>
      </c>
      <c r="I8" s="129">
        <v>8</v>
      </c>
      <c r="J8" s="128">
        <v>9</v>
      </c>
      <c r="K8" s="129">
        <v>10</v>
      </c>
      <c r="L8" s="129">
        <v>11</v>
      </c>
      <c r="M8" s="129">
        <v>12</v>
      </c>
      <c r="N8" s="128">
        <v>13</v>
      </c>
      <c r="O8" s="129">
        <v>14</v>
      </c>
      <c r="P8" s="129">
        <v>15</v>
      </c>
      <c r="Q8" s="129">
        <v>16</v>
      </c>
      <c r="R8" s="128">
        <v>17</v>
      </c>
      <c r="S8" s="129">
        <v>18</v>
      </c>
      <c r="T8" s="129">
        <v>19</v>
      </c>
      <c r="U8" s="130">
        <v>20</v>
      </c>
      <c r="V8" s="169">
        <v>21</v>
      </c>
      <c r="W8" s="129">
        <v>22</v>
      </c>
      <c r="X8" s="129">
        <v>23</v>
      </c>
      <c r="Y8" s="129">
        <v>24</v>
      </c>
      <c r="Z8" s="128">
        <v>25</v>
      </c>
      <c r="AA8" s="129">
        <v>26</v>
      </c>
      <c r="AB8" s="129">
        <v>27</v>
      </c>
      <c r="AC8" s="129">
        <v>28</v>
      </c>
      <c r="AD8" s="128">
        <v>29</v>
      </c>
      <c r="AE8" s="129">
        <v>30</v>
      </c>
      <c r="AF8" s="129">
        <v>31</v>
      </c>
      <c r="AG8" s="129">
        <v>32</v>
      </c>
      <c r="AH8" s="128">
        <v>33</v>
      </c>
      <c r="AI8" s="129">
        <v>34</v>
      </c>
      <c r="AJ8" s="129">
        <v>35</v>
      </c>
      <c r="AK8" s="129">
        <v>36</v>
      </c>
      <c r="AL8" s="128">
        <v>37</v>
      </c>
      <c r="AM8" s="129">
        <v>38</v>
      </c>
      <c r="AN8" s="129">
        <v>39</v>
      </c>
      <c r="AO8" s="130">
        <v>40</v>
      </c>
      <c r="AP8" s="169">
        <v>41</v>
      </c>
      <c r="AQ8" s="129">
        <v>42</v>
      </c>
      <c r="AR8" s="129">
        <v>43</v>
      </c>
      <c r="AS8" s="129">
        <v>44</v>
      </c>
      <c r="AT8" s="128">
        <v>45</v>
      </c>
      <c r="AU8" s="129">
        <v>46</v>
      </c>
      <c r="AV8" s="129">
        <v>47</v>
      </c>
      <c r="AW8" s="129">
        <v>48</v>
      </c>
      <c r="AX8" s="128">
        <v>49</v>
      </c>
      <c r="AY8" s="129">
        <v>50</v>
      </c>
      <c r="AZ8" s="129">
        <v>51</v>
      </c>
      <c r="BA8" s="129">
        <v>52</v>
      </c>
      <c r="BB8" s="129">
        <v>53</v>
      </c>
      <c r="BC8" s="129">
        <v>54</v>
      </c>
      <c r="BD8" s="129">
        <v>55</v>
      </c>
      <c r="BE8" s="128">
        <v>56</v>
      </c>
      <c r="BF8" s="128">
        <v>57</v>
      </c>
      <c r="BG8" s="129">
        <v>58</v>
      </c>
      <c r="BH8" s="129">
        <v>59</v>
      </c>
      <c r="BI8" s="129">
        <v>60</v>
      </c>
      <c r="BJ8" s="128">
        <v>61</v>
      </c>
      <c r="BK8" s="129">
        <v>62</v>
      </c>
      <c r="BL8" s="130">
        <v>63</v>
      </c>
      <c r="BM8" s="128">
        <v>64</v>
      </c>
      <c r="BN8" s="129">
        <v>65</v>
      </c>
      <c r="BO8" s="130">
        <v>66</v>
      </c>
    </row>
    <row r="9" spans="1:67" s="105" customFormat="1" ht="22.5" customHeight="1" thickBot="1">
      <c r="A9" s="106" t="s">
        <v>77</v>
      </c>
      <c r="B9" s="285">
        <v>38401</v>
      </c>
      <c r="C9" s="171">
        <v>32573</v>
      </c>
      <c r="D9" s="286">
        <v>84.82331189291945</v>
      </c>
      <c r="E9" s="171">
        <v>-5828</v>
      </c>
      <c r="F9" s="171">
        <v>24316</v>
      </c>
      <c r="G9" s="171">
        <v>20813</v>
      </c>
      <c r="H9" s="286">
        <v>85.59384767231452</v>
      </c>
      <c r="I9" s="171">
        <v>-3503</v>
      </c>
      <c r="J9" s="171">
        <v>19320</v>
      </c>
      <c r="K9" s="171">
        <v>19072</v>
      </c>
      <c r="L9" s="286">
        <v>98.71635610766046</v>
      </c>
      <c r="M9" s="171">
        <v>-248</v>
      </c>
      <c r="N9" s="171">
        <v>5317</v>
      </c>
      <c r="O9" s="171">
        <v>7677</v>
      </c>
      <c r="P9" s="287">
        <v>144.38593191649426</v>
      </c>
      <c r="Q9" s="288">
        <v>2360</v>
      </c>
      <c r="R9" s="171">
        <v>8335</v>
      </c>
      <c r="S9" s="171">
        <v>7313</v>
      </c>
      <c r="T9" s="287">
        <v>87.73845230953809</v>
      </c>
      <c r="U9" s="293">
        <v>-1022</v>
      </c>
      <c r="V9" s="285">
        <v>81912</v>
      </c>
      <c r="W9" s="171">
        <v>97431</v>
      </c>
      <c r="X9" s="286">
        <f aca="true" t="shared" si="0" ref="X9:X33">W9/V9*100</f>
        <v>118.94594198652213</v>
      </c>
      <c r="Y9" s="171">
        <f aca="true" t="shared" si="1" ref="Y9:Y33">W9-V9</f>
        <v>15519</v>
      </c>
      <c r="Z9" s="171">
        <v>35883</v>
      </c>
      <c r="AA9" s="171">
        <v>30492</v>
      </c>
      <c r="AB9" s="286">
        <f aca="true" t="shared" si="2" ref="AB9:AB33">AA9/Z9*100</f>
        <v>84.97617256082268</v>
      </c>
      <c r="AC9" s="171">
        <f aca="true" t="shared" si="3" ref="AC9:AC33">AA9-Z9</f>
        <v>-5391</v>
      </c>
      <c r="AD9" s="171">
        <v>18351</v>
      </c>
      <c r="AE9" s="171">
        <v>35313</v>
      </c>
      <c r="AF9" s="286">
        <f aca="true" t="shared" si="4" ref="AF9:AF33">AE9/AD9*100</f>
        <v>192.4309301945398</v>
      </c>
      <c r="AG9" s="171">
        <f aca="true" t="shared" si="5" ref="AG9:AG33">AE9-AD9</f>
        <v>16962</v>
      </c>
      <c r="AH9" s="171">
        <v>16407</v>
      </c>
      <c r="AI9" s="171">
        <v>14250</v>
      </c>
      <c r="AJ9" s="286">
        <v>86.85317242640338</v>
      </c>
      <c r="AK9" s="289">
        <v>-2157</v>
      </c>
      <c r="AL9" s="290">
        <v>4899</v>
      </c>
      <c r="AM9" s="290">
        <v>5814</v>
      </c>
      <c r="AN9" s="287">
        <v>118.7</v>
      </c>
      <c r="AO9" s="293">
        <v>915</v>
      </c>
      <c r="AP9" s="285">
        <v>23692</v>
      </c>
      <c r="AQ9" s="171">
        <v>25835</v>
      </c>
      <c r="AR9" s="287">
        <v>109</v>
      </c>
      <c r="AS9" s="171">
        <v>2143</v>
      </c>
      <c r="AT9" s="285">
        <v>13144</v>
      </c>
      <c r="AU9" s="171">
        <v>12115</v>
      </c>
      <c r="AV9" s="287">
        <v>92.17133292757151</v>
      </c>
      <c r="AW9" s="171">
        <v>-1029</v>
      </c>
      <c r="AX9" s="171">
        <v>9883</v>
      </c>
      <c r="AY9" s="171">
        <v>8934</v>
      </c>
      <c r="AZ9" s="287">
        <v>90.39765253465546</v>
      </c>
      <c r="BA9" s="171">
        <v>-949</v>
      </c>
      <c r="BB9" s="171">
        <v>2181.94</v>
      </c>
      <c r="BC9" s="171">
        <v>2775.86</v>
      </c>
      <c r="BD9" s="171">
        <v>593.9200000000001</v>
      </c>
      <c r="BE9" s="292">
        <v>1770</v>
      </c>
      <c r="BF9" s="171">
        <v>2457</v>
      </c>
      <c r="BG9" s="287">
        <v>138.8135593220339</v>
      </c>
      <c r="BH9" s="171">
        <v>687</v>
      </c>
      <c r="BI9" s="171">
        <v>1596</v>
      </c>
      <c r="BJ9" s="171">
        <v>1852</v>
      </c>
      <c r="BK9" s="287">
        <v>116.04010025062657</v>
      </c>
      <c r="BL9" s="293">
        <v>256</v>
      </c>
      <c r="BM9" s="305">
        <v>4101</v>
      </c>
      <c r="BN9" s="288">
        <v>4942.93</v>
      </c>
      <c r="BO9" s="291">
        <v>841.9300000000003</v>
      </c>
    </row>
    <row r="10" spans="1:67" ht="21.75" customHeight="1">
      <c r="A10" s="310" t="s">
        <v>78</v>
      </c>
      <c r="B10" s="251">
        <v>142</v>
      </c>
      <c r="C10" s="131">
        <v>153</v>
      </c>
      <c r="D10" s="269">
        <v>107.74647887323943</v>
      </c>
      <c r="E10" s="270">
        <v>11</v>
      </c>
      <c r="F10" s="131">
        <v>94</v>
      </c>
      <c r="G10" s="131">
        <v>108</v>
      </c>
      <c r="H10" s="269">
        <v>114.89361702127661</v>
      </c>
      <c r="I10" s="172">
        <v>14</v>
      </c>
      <c r="J10" s="131">
        <v>53</v>
      </c>
      <c r="K10" s="131">
        <v>122</v>
      </c>
      <c r="L10" s="269">
        <v>230.18867924528303</v>
      </c>
      <c r="M10" s="172">
        <v>69</v>
      </c>
      <c r="N10" s="131">
        <v>10</v>
      </c>
      <c r="O10" s="131">
        <v>47</v>
      </c>
      <c r="P10" s="248">
        <v>470</v>
      </c>
      <c r="Q10" s="270">
        <v>37</v>
      </c>
      <c r="R10" s="131">
        <v>37</v>
      </c>
      <c r="S10" s="243">
        <v>60</v>
      </c>
      <c r="T10" s="248">
        <v>162.16216216216216</v>
      </c>
      <c r="U10" s="294">
        <v>23</v>
      </c>
      <c r="V10" s="251">
        <v>265</v>
      </c>
      <c r="W10" s="244">
        <v>976</v>
      </c>
      <c r="X10" s="269">
        <f t="shared" si="0"/>
        <v>368.3018867924528</v>
      </c>
      <c r="Y10" s="172">
        <f t="shared" si="1"/>
        <v>711</v>
      </c>
      <c r="Z10" s="244">
        <v>135</v>
      </c>
      <c r="AA10" s="244">
        <v>146</v>
      </c>
      <c r="AB10" s="269">
        <f t="shared" si="2"/>
        <v>108.14814814814815</v>
      </c>
      <c r="AC10" s="172">
        <f t="shared" si="3"/>
        <v>11</v>
      </c>
      <c r="AD10" s="244">
        <v>0</v>
      </c>
      <c r="AE10" s="245">
        <v>684</v>
      </c>
      <c r="AF10" s="271"/>
      <c r="AG10" s="172">
        <f t="shared" si="5"/>
        <v>684</v>
      </c>
      <c r="AH10" s="246">
        <v>55</v>
      </c>
      <c r="AI10" s="246">
        <v>42</v>
      </c>
      <c r="AJ10" s="272">
        <v>76.36363636363637</v>
      </c>
      <c r="AK10" s="273">
        <v>-13</v>
      </c>
      <c r="AL10" s="247">
        <v>42</v>
      </c>
      <c r="AM10" s="247">
        <v>56</v>
      </c>
      <c r="AN10" s="248">
        <v>133.3</v>
      </c>
      <c r="AO10" s="294">
        <v>14</v>
      </c>
      <c r="AP10" s="249">
        <v>84</v>
      </c>
      <c r="AQ10" s="244">
        <v>161</v>
      </c>
      <c r="AR10" s="274">
        <v>191.7</v>
      </c>
      <c r="AS10" s="172">
        <v>77</v>
      </c>
      <c r="AT10" s="250">
        <v>50</v>
      </c>
      <c r="AU10" s="244">
        <v>54</v>
      </c>
      <c r="AV10" s="274">
        <v>108</v>
      </c>
      <c r="AW10" s="275">
        <v>4</v>
      </c>
      <c r="AX10" s="244">
        <v>41</v>
      </c>
      <c r="AY10" s="244">
        <v>37</v>
      </c>
      <c r="AZ10" s="274">
        <v>90.2439024390244</v>
      </c>
      <c r="BA10" s="275">
        <v>-4</v>
      </c>
      <c r="BB10" s="309">
        <v>3302.564102564103</v>
      </c>
      <c r="BC10" s="131">
        <v>3125</v>
      </c>
      <c r="BD10" s="172">
        <v>-177.564102564103</v>
      </c>
      <c r="BE10" s="242">
        <v>9</v>
      </c>
      <c r="BF10" s="131">
        <v>14</v>
      </c>
      <c r="BG10" s="248">
        <v>155.55555555555557</v>
      </c>
      <c r="BH10" s="172">
        <v>5</v>
      </c>
      <c r="BI10" s="131">
        <v>23</v>
      </c>
      <c r="BJ10" s="131">
        <v>31</v>
      </c>
      <c r="BK10" s="248">
        <v>134.7826086956522</v>
      </c>
      <c r="BL10" s="294">
        <v>8</v>
      </c>
      <c r="BM10" s="306">
        <v>6811.33</v>
      </c>
      <c r="BN10" s="239">
        <v>4966.79</v>
      </c>
      <c r="BO10" s="276">
        <v>-1844.54</v>
      </c>
    </row>
    <row r="11" spans="1:67" ht="21.75" customHeight="1">
      <c r="A11" s="311" t="s">
        <v>79</v>
      </c>
      <c r="B11" s="260">
        <v>444</v>
      </c>
      <c r="C11" s="132">
        <v>401</v>
      </c>
      <c r="D11" s="277">
        <v>90.31531531531532</v>
      </c>
      <c r="E11" s="278">
        <v>-43</v>
      </c>
      <c r="F11" s="132">
        <v>335</v>
      </c>
      <c r="G11" s="132">
        <v>253</v>
      </c>
      <c r="H11" s="277">
        <v>75.5223880597015</v>
      </c>
      <c r="I11" s="170">
        <v>-82</v>
      </c>
      <c r="J11" s="132">
        <v>204</v>
      </c>
      <c r="K11" s="132">
        <v>231</v>
      </c>
      <c r="L11" s="277">
        <v>113.23529411764706</v>
      </c>
      <c r="M11" s="170">
        <v>27</v>
      </c>
      <c r="N11" s="132">
        <v>52</v>
      </c>
      <c r="O11" s="132">
        <v>113</v>
      </c>
      <c r="P11" s="257">
        <v>217.3076923076923</v>
      </c>
      <c r="Q11" s="278">
        <v>61</v>
      </c>
      <c r="R11" s="132">
        <v>83</v>
      </c>
      <c r="S11" s="253">
        <v>90</v>
      </c>
      <c r="T11" s="257">
        <v>108.43373493975903</v>
      </c>
      <c r="U11" s="295">
        <v>7</v>
      </c>
      <c r="V11" s="260">
        <v>873</v>
      </c>
      <c r="W11" s="132">
        <v>1318</v>
      </c>
      <c r="X11" s="269">
        <f t="shared" si="0"/>
        <v>150.97365406643758</v>
      </c>
      <c r="Y11" s="172">
        <f t="shared" si="1"/>
        <v>445</v>
      </c>
      <c r="Z11" s="132">
        <v>429</v>
      </c>
      <c r="AA11" s="132">
        <v>377</v>
      </c>
      <c r="AB11" s="269">
        <f t="shared" si="2"/>
        <v>87.87878787878788</v>
      </c>
      <c r="AC11" s="172">
        <f t="shared" si="3"/>
        <v>-52</v>
      </c>
      <c r="AD11" s="132">
        <v>224</v>
      </c>
      <c r="AE11" s="254">
        <v>517</v>
      </c>
      <c r="AF11" s="277">
        <f t="shared" si="4"/>
        <v>230.80357142857144</v>
      </c>
      <c r="AG11" s="172">
        <f t="shared" si="5"/>
        <v>293</v>
      </c>
      <c r="AH11" s="255">
        <v>135</v>
      </c>
      <c r="AI11" s="255">
        <v>127</v>
      </c>
      <c r="AJ11" s="279">
        <v>94.07407407407408</v>
      </c>
      <c r="AK11" s="280">
        <v>-8</v>
      </c>
      <c r="AL11" s="256">
        <v>51</v>
      </c>
      <c r="AM11" s="256">
        <v>73</v>
      </c>
      <c r="AN11" s="257">
        <v>143.1</v>
      </c>
      <c r="AO11" s="295">
        <v>22</v>
      </c>
      <c r="AP11" s="258">
        <v>233</v>
      </c>
      <c r="AQ11" s="132">
        <v>263</v>
      </c>
      <c r="AR11" s="257">
        <v>112.9</v>
      </c>
      <c r="AS11" s="170">
        <v>30</v>
      </c>
      <c r="AT11" s="132">
        <v>160</v>
      </c>
      <c r="AU11" s="132">
        <v>142</v>
      </c>
      <c r="AV11" s="257">
        <v>88.75</v>
      </c>
      <c r="AW11" s="170">
        <v>-18</v>
      </c>
      <c r="AX11" s="132">
        <v>119</v>
      </c>
      <c r="AY11" s="132">
        <v>98</v>
      </c>
      <c r="AZ11" s="257">
        <v>82.35294117647058</v>
      </c>
      <c r="BA11" s="170">
        <v>-21</v>
      </c>
      <c r="BB11" s="259">
        <v>1767.8899082568807</v>
      </c>
      <c r="BC11" s="132">
        <v>2725.4716981132074</v>
      </c>
      <c r="BD11" s="170">
        <v>957.5817898563266</v>
      </c>
      <c r="BE11" s="252">
        <v>22</v>
      </c>
      <c r="BF11" s="132">
        <v>23</v>
      </c>
      <c r="BG11" s="257">
        <v>104.54545454545455</v>
      </c>
      <c r="BH11" s="170">
        <v>1</v>
      </c>
      <c r="BI11" s="132">
        <v>19</v>
      </c>
      <c r="BJ11" s="132">
        <v>24</v>
      </c>
      <c r="BK11" s="257">
        <v>126.3157894736842</v>
      </c>
      <c r="BL11" s="295">
        <v>5</v>
      </c>
      <c r="BM11" s="307">
        <v>4017.57</v>
      </c>
      <c r="BN11" s="240">
        <v>4444.48</v>
      </c>
      <c r="BO11" s="281">
        <v>426.9099999999994</v>
      </c>
    </row>
    <row r="12" spans="1:67" ht="21.75" customHeight="1">
      <c r="A12" s="311" t="s">
        <v>110</v>
      </c>
      <c r="B12" s="260">
        <v>2589</v>
      </c>
      <c r="C12" s="132">
        <v>2345</v>
      </c>
      <c r="D12" s="277">
        <v>90.57551178061027</v>
      </c>
      <c r="E12" s="278">
        <v>-244</v>
      </c>
      <c r="F12" s="132">
        <v>1702</v>
      </c>
      <c r="G12" s="132">
        <v>1627</v>
      </c>
      <c r="H12" s="277">
        <v>95.59341950646298</v>
      </c>
      <c r="I12" s="170">
        <v>-75</v>
      </c>
      <c r="J12" s="132">
        <v>1579</v>
      </c>
      <c r="K12" s="132">
        <v>1680</v>
      </c>
      <c r="L12" s="277">
        <v>106.39645345155162</v>
      </c>
      <c r="M12" s="170">
        <v>101</v>
      </c>
      <c r="N12" s="132">
        <v>429</v>
      </c>
      <c r="O12" s="132">
        <v>658</v>
      </c>
      <c r="P12" s="257">
        <v>153.37995337995338</v>
      </c>
      <c r="Q12" s="278">
        <v>229</v>
      </c>
      <c r="R12" s="132">
        <v>577</v>
      </c>
      <c r="S12" s="253">
        <v>477</v>
      </c>
      <c r="T12" s="257">
        <v>82.66897746967071</v>
      </c>
      <c r="U12" s="295">
        <v>-100</v>
      </c>
      <c r="V12" s="260">
        <v>4947</v>
      </c>
      <c r="W12" s="132">
        <v>5478</v>
      </c>
      <c r="X12" s="269">
        <f t="shared" si="0"/>
        <v>110.7337780473014</v>
      </c>
      <c r="Y12" s="172">
        <f t="shared" si="1"/>
        <v>531</v>
      </c>
      <c r="Z12" s="132">
        <v>2428</v>
      </c>
      <c r="AA12" s="132">
        <v>2182</v>
      </c>
      <c r="AB12" s="269">
        <f t="shared" si="2"/>
        <v>89.86820428336078</v>
      </c>
      <c r="AC12" s="172">
        <f t="shared" si="3"/>
        <v>-246</v>
      </c>
      <c r="AD12" s="132">
        <v>1535</v>
      </c>
      <c r="AE12" s="254">
        <v>1839</v>
      </c>
      <c r="AF12" s="277">
        <f t="shared" si="4"/>
        <v>119.80456026058633</v>
      </c>
      <c r="AG12" s="172">
        <f t="shared" si="5"/>
        <v>304</v>
      </c>
      <c r="AH12" s="255">
        <v>981</v>
      </c>
      <c r="AI12" s="255">
        <v>950</v>
      </c>
      <c r="AJ12" s="279">
        <v>96.83995922528032</v>
      </c>
      <c r="AK12" s="280">
        <v>-31</v>
      </c>
      <c r="AL12" s="256">
        <v>361</v>
      </c>
      <c r="AM12" s="256">
        <v>394</v>
      </c>
      <c r="AN12" s="257">
        <v>109.1</v>
      </c>
      <c r="AO12" s="295">
        <v>33</v>
      </c>
      <c r="AP12" s="258">
        <v>1791</v>
      </c>
      <c r="AQ12" s="132">
        <v>2128</v>
      </c>
      <c r="AR12" s="257">
        <v>118.8</v>
      </c>
      <c r="AS12" s="170">
        <v>337</v>
      </c>
      <c r="AT12" s="132">
        <v>861</v>
      </c>
      <c r="AU12" s="132">
        <v>840</v>
      </c>
      <c r="AV12" s="257">
        <v>97.5609756097561</v>
      </c>
      <c r="AW12" s="170">
        <v>-21</v>
      </c>
      <c r="AX12" s="132">
        <v>643</v>
      </c>
      <c r="AY12" s="132">
        <v>601</v>
      </c>
      <c r="AZ12" s="257">
        <v>93.46811819595645</v>
      </c>
      <c r="BA12" s="170">
        <v>-42</v>
      </c>
      <c r="BB12" s="259">
        <v>2547.5975975975975</v>
      </c>
      <c r="BC12" s="132">
        <v>2740.872374798061</v>
      </c>
      <c r="BD12" s="170">
        <v>193.27477720046363</v>
      </c>
      <c r="BE12" s="252">
        <v>120</v>
      </c>
      <c r="BF12" s="132">
        <v>211</v>
      </c>
      <c r="BG12" s="257">
        <v>175.83333333333334</v>
      </c>
      <c r="BH12" s="170">
        <v>91</v>
      </c>
      <c r="BI12" s="132">
        <v>134</v>
      </c>
      <c r="BJ12" s="132">
        <v>239</v>
      </c>
      <c r="BK12" s="257">
        <v>178.3582089552239</v>
      </c>
      <c r="BL12" s="295">
        <v>105</v>
      </c>
      <c r="BM12" s="307">
        <v>3925.13</v>
      </c>
      <c r="BN12" s="240">
        <v>4500.26</v>
      </c>
      <c r="BO12" s="281">
        <v>575.1300000000001</v>
      </c>
    </row>
    <row r="13" spans="1:67" s="63" customFormat="1" ht="21.75" customHeight="1">
      <c r="A13" s="311" t="s">
        <v>80</v>
      </c>
      <c r="B13" s="260">
        <v>165</v>
      </c>
      <c r="C13" s="132">
        <v>137</v>
      </c>
      <c r="D13" s="277">
        <v>83.03030303030303</v>
      </c>
      <c r="E13" s="278">
        <v>-28</v>
      </c>
      <c r="F13" s="132">
        <v>110</v>
      </c>
      <c r="G13" s="132">
        <v>93</v>
      </c>
      <c r="H13" s="277">
        <v>84.54545454545455</v>
      </c>
      <c r="I13" s="170">
        <v>-17</v>
      </c>
      <c r="J13" s="132">
        <v>58</v>
      </c>
      <c r="K13" s="132">
        <v>75</v>
      </c>
      <c r="L13" s="277">
        <v>129.31034482758622</v>
      </c>
      <c r="M13" s="170">
        <v>17</v>
      </c>
      <c r="N13" s="132">
        <v>8</v>
      </c>
      <c r="O13" s="132">
        <v>14</v>
      </c>
      <c r="P13" s="257">
        <v>175</v>
      </c>
      <c r="Q13" s="278">
        <v>6</v>
      </c>
      <c r="R13" s="132">
        <v>35</v>
      </c>
      <c r="S13" s="253">
        <v>30</v>
      </c>
      <c r="T13" s="257">
        <v>85.71428571428571</v>
      </c>
      <c r="U13" s="295">
        <v>-5</v>
      </c>
      <c r="V13" s="260">
        <v>232</v>
      </c>
      <c r="W13" s="132">
        <v>689</v>
      </c>
      <c r="X13" s="269">
        <f t="shared" si="0"/>
        <v>296.98275862068965</v>
      </c>
      <c r="Y13" s="172">
        <f t="shared" si="1"/>
        <v>457</v>
      </c>
      <c r="Z13" s="132">
        <v>162</v>
      </c>
      <c r="AA13" s="132">
        <v>130</v>
      </c>
      <c r="AB13" s="269">
        <f t="shared" si="2"/>
        <v>80.24691358024691</v>
      </c>
      <c r="AC13" s="172">
        <f t="shared" si="3"/>
        <v>-32</v>
      </c>
      <c r="AD13" s="132">
        <v>40</v>
      </c>
      <c r="AE13" s="254">
        <v>191</v>
      </c>
      <c r="AF13" s="277">
        <f t="shared" si="4"/>
        <v>477.50000000000006</v>
      </c>
      <c r="AG13" s="172">
        <f t="shared" si="5"/>
        <v>151</v>
      </c>
      <c r="AH13" s="255">
        <v>62</v>
      </c>
      <c r="AI13" s="255">
        <v>63</v>
      </c>
      <c r="AJ13" s="279">
        <v>101.61290322580645</v>
      </c>
      <c r="AK13" s="280">
        <v>1</v>
      </c>
      <c r="AL13" s="256">
        <v>10</v>
      </c>
      <c r="AM13" s="256">
        <v>27</v>
      </c>
      <c r="AN13" s="257">
        <v>270</v>
      </c>
      <c r="AO13" s="295">
        <v>17</v>
      </c>
      <c r="AP13" s="258">
        <v>59</v>
      </c>
      <c r="AQ13" s="132">
        <v>95</v>
      </c>
      <c r="AR13" s="257">
        <v>161</v>
      </c>
      <c r="AS13" s="170">
        <v>36</v>
      </c>
      <c r="AT13" s="132">
        <v>50</v>
      </c>
      <c r="AU13" s="132">
        <v>49</v>
      </c>
      <c r="AV13" s="257">
        <v>98</v>
      </c>
      <c r="AW13" s="170">
        <v>-1</v>
      </c>
      <c r="AX13" s="132">
        <v>37</v>
      </c>
      <c r="AY13" s="132">
        <v>33</v>
      </c>
      <c r="AZ13" s="257">
        <v>89.1891891891892</v>
      </c>
      <c r="BA13" s="170">
        <v>-4</v>
      </c>
      <c r="BB13" s="259">
        <v>2600</v>
      </c>
      <c r="BC13" s="132">
        <v>3200</v>
      </c>
      <c r="BD13" s="170">
        <v>600</v>
      </c>
      <c r="BE13" s="252">
        <v>8</v>
      </c>
      <c r="BF13" s="132">
        <v>16</v>
      </c>
      <c r="BG13" s="257">
        <v>200</v>
      </c>
      <c r="BH13" s="170">
        <v>8</v>
      </c>
      <c r="BI13" s="132">
        <v>14</v>
      </c>
      <c r="BJ13" s="132">
        <v>16</v>
      </c>
      <c r="BK13" s="257">
        <v>114.28571428571428</v>
      </c>
      <c r="BL13" s="295">
        <v>2</v>
      </c>
      <c r="BM13" s="307">
        <v>4266.73</v>
      </c>
      <c r="BN13" s="240">
        <v>4219.5</v>
      </c>
      <c r="BO13" s="281">
        <v>-47.22999999999956</v>
      </c>
    </row>
    <row r="14" spans="1:67" s="11" customFormat="1" ht="21.75" customHeight="1">
      <c r="A14" s="311" t="s">
        <v>81</v>
      </c>
      <c r="B14" s="260">
        <v>780</v>
      </c>
      <c r="C14" s="132">
        <v>615</v>
      </c>
      <c r="D14" s="277">
        <v>78.84615384615384</v>
      </c>
      <c r="E14" s="278">
        <v>-165</v>
      </c>
      <c r="F14" s="132">
        <v>634</v>
      </c>
      <c r="G14" s="132">
        <v>456</v>
      </c>
      <c r="H14" s="277">
        <v>71.92429022082018</v>
      </c>
      <c r="I14" s="170">
        <v>-178</v>
      </c>
      <c r="J14" s="132">
        <v>547</v>
      </c>
      <c r="K14" s="132">
        <v>497</v>
      </c>
      <c r="L14" s="277">
        <v>90.85923217550274</v>
      </c>
      <c r="M14" s="170">
        <v>-50</v>
      </c>
      <c r="N14" s="132">
        <v>288</v>
      </c>
      <c r="O14" s="132">
        <v>247</v>
      </c>
      <c r="P14" s="257">
        <v>85.76388888888889</v>
      </c>
      <c r="Q14" s="278">
        <v>-41</v>
      </c>
      <c r="R14" s="132">
        <v>156</v>
      </c>
      <c r="S14" s="253">
        <v>139</v>
      </c>
      <c r="T14" s="257">
        <v>89.1025641025641</v>
      </c>
      <c r="U14" s="295">
        <v>-17</v>
      </c>
      <c r="V14" s="260">
        <v>2563</v>
      </c>
      <c r="W14" s="132">
        <v>2231</v>
      </c>
      <c r="X14" s="269">
        <f t="shared" si="0"/>
        <v>87.0464299648849</v>
      </c>
      <c r="Y14" s="172">
        <f t="shared" si="1"/>
        <v>-332</v>
      </c>
      <c r="Z14" s="132">
        <v>739</v>
      </c>
      <c r="AA14" s="132">
        <v>580</v>
      </c>
      <c r="AB14" s="269">
        <f t="shared" si="2"/>
        <v>78.48443843031123</v>
      </c>
      <c r="AC14" s="172">
        <f t="shared" si="3"/>
        <v>-159</v>
      </c>
      <c r="AD14" s="132">
        <v>574</v>
      </c>
      <c r="AE14" s="254">
        <v>764</v>
      </c>
      <c r="AF14" s="277">
        <f t="shared" si="4"/>
        <v>133.10104529616723</v>
      </c>
      <c r="AG14" s="172">
        <f t="shared" si="5"/>
        <v>190</v>
      </c>
      <c r="AH14" s="255">
        <v>339</v>
      </c>
      <c r="AI14" s="255">
        <v>210</v>
      </c>
      <c r="AJ14" s="279">
        <v>61.94690265486725</v>
      </c>
      <c r="AK14" s="280">
        <v>-129</v>
      </c>
      <c r="AL14" s="256">
        <v>99</v>
      </c>
      <c r="AM14" s="256">
        <v>128</v>
      </c>
      <c r="AN14" s="257">
        <v>129.3</v>
      </c>
      <c r="AO14" s="295">
        <v>29</v>
      </c>
      <c r="AP14" s="258">
        <v>598</v>
      </c>
      <c r="AQ14" s="132">
        <v>665</v>
      </c>
      <c r="AR14" s="257">
        <v>111.2</v>
      </c>
      <c r="AS14" s="170">
        <v>67</v>
      </c>
      <c r="AT14" s="132">
        <v>283</v>
      </c>
      <c r="AU14" s="132">
        <v>184</v>
      </c>
      <c r="AV14" s="257">
        <v>65.01766784452296</v>
      </c>
      <c r="AW14" s="170">
        <v>-99</v>
      </c>
      <c r="AX14" s="132">
        <v>201</v>
      </c>
      <c r="AY14" s="132">
        <v>137</v>
      </c>
      <c r="AZ14" s="257">
        <v>68.1592039800995</v>
      </c>
      <c r="BA14" s="170">
        <v>-64</v>
      </c>
      <c r="BB14" s="259">
        <v>1929.4392523364486</v>
      </c>
      <c r="BC14" s="132">
        <v>3228.1045751633987</v>
      </c>
      <c r="BD14" s="170">
        <v>1298.6653228269502</v>
      </c>
      <c r="BE14" s="252">
        <v>77</v>
      </c>
      <c r="BF14" s="132">
        <v>78</v>
      </c>
      <c r="BG14" s="257">
        <v>101.29870129870129</v>
      </c>
      <c r="BH14" s="170">
        <v>1</v>
      </c>
      <c r="BI14" s="132">
        <v>36</v>
      </c>
      <c r="BJ14" s="132">
        <v>26</v>
      </c>
      <c r="BK14" s="257">
        <v>72.22222222222221</v>
      </c>
      <c r="BL14" s="295">
        <v>-10</v>
      </c>
      <c r="BM14" s="307">
        <v>3746.74</v>
      </c>
      <c r="BN14" s="240">
        <v>5283.69</v>
      </c>
      <c r="BO14" s="281">
        <v>1536.9499999999998</v>
      </c>
    </row>
    <row r="15" spans="1:67" s="11" customFormat="1" ht="21.75" customHeight="1">
      <c r="A15" s="311" t="s">
        <v>82</v>
      </c>
      <c r="B15" s="260">
        <v>890</v>
      </c>
      <c r="C15" s="132">
        <v>811</v>
      </c>
      <c r="D15" s="277">
        <v>91.12359550561798</v>
      </c>
      <c r="E15" s="278">
        <v>-79</v>
      </c>
      <c r="F15" s="132">
        <v>602</v>
      </c>
      <c r="G15" s="132">
        <v>551</v>
      </c>
      <c r="H15" s="277">
        <v>91.5282392026578</v>
      </c>
      <c r="I15" s="170">
        <v>-51</v>
      </c>
      <c r="J15" s="132">
        <v>728</v>
      </c>
      <c r="K15" s="132">
        <v>678</v>
      </c>
      <c r="L15" s="277">
        <v>93.13186813186813</v>
      </c>
      <c r="M15" s="170">
        <v>-50</v>
      </c>
      <c r="N15" s="132">
        <v>371</v>
      </c>
      <c r="O15" s="132">
        <v>422</v>
      </c>
      <c r="P15" s="257">
        <v>113.7466307277628</v>
      </c>
      <c r="Q15" s="278">
        <v>51</v>
      </c>
      <c r="R15" s="132">
        <v>165</v>
      </c>
      <c r="S15" s="253">
        <v>150</v>
      </c>
      <c r="T15" s="257">
        <v>90.9090909090909</v>
      </c>
      <c r="U15" s="295">
        <v>-15</v>
      </c>
      <c r="V15" s="260">
        <v>2782</v>
      </c>
      <c r="W15" s="132">
        <v>3707</v>
      </c>
      <c r="X15" s="269">
        <f t="shared" si="0"/>
        <v>133.2494608195543</v>
      </c>
      <c r="Y15" s="172">
        <f t="shared" si="1"/>
        <v>925</v>
      </c>
      <c r="Z15" s="132">
        <v>850</v>
      </c>
      <c r="AA15" s="132">
        <v>784</v>
      </c>
      <c r="AB15" s="269">
        <f t="shared" si="2"/>
        <v>92.23529411764706</v>
      </c>
      <c r="AC15" s="172">
        <f t="shared" si="3"/>
        <v>-66</v>
      </c>
      <c r="AD15" s="132">
        <v>810</v>
      </c>
      <c r="AE15" s="254">
        <v>1318</v>
      </c>
      <c r="AF15" s="277">
        <f t="shared" si="4"/>
        <v>162.71604938271605</v>
      </c>
      <c r="AG15" s="172">
        <f t="shared" si="5"/>
        <v>508</v>
      </c>
      <c r="AH15" s="255">
        <v>227</v>
      </c>
      <c r="AI15" s="255">
        <v>133</v>
      </c>
      <c r="AJ15" s="279">
        <v>58.590308370044056</v>
      </c>
      <c r="AK15" s="280">
        <v>-94</v>
      </c>
      <c r="AL15" s="256">
        <v>112</v>
      </c>
      <c r="AM15" s="256">
        <v>136</v>
      </c>
      <c r="AN15" s="257">
        <v>121.4</v>
      </c>
      <c r="AO15" s="295">
        <v>24</v>
      </c>
      <c r="AP15" s="258">
        <v>829</v>
      </c>
      <c r="AQ15" s="132">
        <v>829</v>
      </c>
      <c r="AR15" s="257">
        <v>100</v>
      </c>
      <c r="AS15" s="170">
        <v>0</v>
      </c>
      <c r="AT15" s="132">
        <v>306</v>
      </c>
      <c r="AU15" s="132">
        <v>379</v>
      </c>
      <c r="AV15" s="257">
        <v>123.8562091503268</v>
      </c>
      <c r="AW15" s="170">
        <v>73</v>
      </c>
      <c r="AX15" s="132">
        <v>232</v>
      </c>
      <c r="AY15" s="132">
        <v>308</v>
      </c>
      <c r="AZ15" s="257">
        <v>132.75862068965517</v>
      </c>
      <c r="BA15" s="170">
        <v>76</v>
      </c>
      <c r="BB15" s="259">
        <v>2419.7628458498025</v>
      </c>
      <c r="BC15" s="132">
        <v>2701.904761904762</v>
      </c>
      <c r="BD15" s="170">
        <v>282.14191605495944</v>
      </c>
      <c r="BE15" s="252">
        <v>53</v>
      </c>
      <c r="BF15" s="132">
        <v>56</v>
      </c>
      <c r="BG15" s="257">
        <v>105.66037735849056</v>
      </c>
      <c r="BH15" s="170">
        <v>3</v>
      </c>
      <c r="BI15" s="132">
        <v>35</v>
      </c>
      <c r="BJ15" s="132">
        <v>59</v>
      </c>
      <c r="BK15" s="257">
        <v>168.57142857142858</v>
      </c>
      <c r="BL15" s="295">
        <v>24</v>
      </c>
      <c r="BM15" s="307">
        <v>3337.25</v>
      </c>
      <c r="BN15" s="240">
        <v>4070.55</v>
      </c>
      <c r="BO15" s="281">
        <v>733.3000000000002</v>
      </c>
    </row>
    <row r="16" spans="1:67" s="11" customFormat="1" ht="21.75" customHeight="1">
      <c r="A16" s="311" t="s">
        <v>83</v>
      </c>
      <c r="B16" s="260">
        <v>991</v>
      </c>
      <c r="C16" s="132">
        <v>915</v>
      </c>
      <c r="D16" s="277">
        <v>92.33097880928355</v>
      </c>
      <c r="E16" s="278">
        <v>-76</v>
      </c>
      <c r="F16" s="132">
        <v>613</v>
      </c>
      <c r="G16" s="132">
        <v>611</v>
      </c>
      <c r="H16" s="277">
        <v>99.673735725938</v>
      </c>
      <c r="I16" s="170">
        <v>-2</v>
      </c>
      <c r="J16" s="132">
        <v>548</v>
      </c>
      <c r="K16" s="132">
        <v>637</v>
      </c>
      <c r="L16" s="277">
        <v>116.24087591240877</v>
      </c>
      <c r="M16" s="170">
        <v>89</v>
      </c>
      <c r="N16" s="132">
        <v>144</v>
      </c>
      <c r="O16" s="132">
        <v>263</v>
      </c>
      <c r="P16" s="257">
        <v>182.63888888888889</v>
      </c>
      <c r="Q16" s="278">
        <v>119</v>
      </c>
      <c r="R16" s="132">
        <v>225</v>
      </c>
      <c r="S16" s="253">
        <v>221</v>
      </c>
      <c r="T16" s="257">
        <v>98.22222222222223</v>
      </c>
      <c r="U16" s="295">
        <v>-4</v>
      </c>
      <c r="V16" s="260">
        <v>2696</v>
      </c>
      <c r="W16" s="132">
        <v>3146</v>
      </c>
      <c r="X16" s="269">
        <f t="shared" si="0"/>
        <v>116.69139465875371</v>
      </c>
      <c r="Y16" s="172">
        <f t="shared" si="1"/>
        <v>450</v>
      </c>
      <c r="Z16" s="132">
        <v>918</v>
      </c>
      <c r="AA16" s="132">
        <v>856</v>
      </c>
      <c r="AB16" s="269">
        <f t="shared" si="2"/>
        <v>93.24618736383442</v>
      </c>
      <c r="AC16" s="172">
        <f t="shared" si="3"/>
        <v>-62</v>
      </c>
      <c r="AD16" s="132">
        <v>814</v>
      </c>
      <c r="AE16" s="254">
        <v>1277</v>
      </c>
      <c r="AF16" s="277">
        <f t="shared" si="4"/>
        <v>156.87960687960688</v>
      </c>
      <c r="AG16" s="172">
        <f t="shared" si="5"/>
        <v>463</v>
      </c>
      <c r="AH16" s="255">
        <v>367</v>
      </c>
      <c r="AI16" s="255">
        <v>432</v>
      </c>
      <c r="AJ16" s="279">
        <v>117.71117166212535</v>
      </c>
      <c r="AK16" s="280">
        <v>65</v>
      </c>
      <c r="AL16" s="256">
        <v>174</v>
      </c>
      <c r="AM16" s="256">
        <v>196</v>
      </c>
      <c r="AN16" s="257">
        <v>112.6</v>
      </c>
      <c r="AO16" s="295">
        <v>22</v>
      </c>
      <c r="AP16" s="258">
        <v>678</v>
      </c>
      <c r="AQ16" s="132">
        <v>895</v>
      </c>
      <c r="AR16" s="257">
        <v>132</v>
      </c>
      <c r="AS16" s="170">
        <v>217</v>
      </c>
      <c r="AT16" s="132">
        <v>277</v>
      </c>
      <c r="AU16" s="132">
        <v>309</v>
      </c>
      <c r="AV16" s="257">
        <v>111.55234657039712</v>
      </c>
      <c r="AW16" s="170">
        <v>32</v>
      </c>
      <c r="AX16" s="132">
        <v>197</v>
      </c>
      <c r="AY16" s="132">
        <v>224</v>
      </c>
      <c r="AZ16" s="257">
        <v>113.70558375634519</v>
      </c>
      <c r="BA16" s="170">
        <v>27</v>
      </c>
      <c r="BB16" s="259">
        <v>2319.634703196347</v>
      </c>
      <c r="BC16" s="132">
        <v>3138.783269961977</v>
      </c>
      <c r="BD16" s="170">
        <v>819.1485667656302</v>
      </c>
      <c r="BE16" s="252">
        <v>80</v>
      </c>
      <c r="BF16" s="132">
        <v>103</v>
      </c>
      <c r="BG16" s="257">
        <v>128.75</v>
      </c>
      <c r="BH16" s="170">
        <v>23</v>
      </c>
      <c r="BI16" s="132">
        <v>42</v>
      </c>
      <c r="BJ16" s="132">
        <v>30</v>
      </c>
      <c r="BK16" s="257">
        <v>71.42857142857143</v>
      </c>
      <c r="BL16" s="295">
        <v>-12</v>
      </c>
      <c r="BM16" s="307">
        <v>4164.17</v>
      </c>
      <c r="BN16" s="240">
        <v>4744.44</v>
      </c>
      <c r="BO16" s="281">
        <v>580.2699999999995</v>
      </c>
    </row>
    <row r="17" spans="1:67" s="11" customFormat="1" ht="21.75" customHeight="1">
      <c r="A17" s="311" t="s">
        <v>84</v>
      </c>
      <c r="B17" s="260">
        <v>2690</v>
      </c>
      <c r="C17" s="132">
        <v>2279</v>
      </c>
      <c r="D17" s="277">
        <v>84.72118959107807</v>
      </c>
      <c r="E17" s="278">
        <v>-411</v>
      </c>
      <c r="F17" s="132">
        <v>1821</v>
      </c>
      <c r="G17" s="132">
        <v>1464</v>
      </c>
      <c r="H17" s="277">
        <v>80.39538714991762</v>
      </c>
      <c r="I17" s="170">
        <v>-357</v>
      </c>
      <c r="J17" s="132">
        <v>1298</v>
      </c>
      <c r="K17" s="132">
        <v>1452</v>
      </c>
      <c r="L17" s="277">
        <v>111.86440677966101</v>
      </c>
      <c r="M17" s="170">
        <v>154</v>
      </c>
      <c r="N17" s="132">
        <v>207</v>
      </c>
      <c r="O17" s="132">
        <v>600</v>
      </c>
      <c r="P17" s="257">
        <v>289.8550724637681</v>
      </c>
      <c r="Q17" s="278">
        <v>393</v>
      </c>
      <c r="R17" s="132">
        <v>557</v>
      </c>
      <c r="S17" s="253">
        <v>436</v>
      </c>
      <c r="T17" s="257">
        <v>78.27648114901257</v>
      </c>
      <c r="U17" s="295">
        <v>-121</v>
      </c>
      <c r="V17" s="260">
        <v>4769</v>
      </c>
      <c r="W17" s="132">
        <v>4582</v>
      </c>
      <c r="X17" s="269">
        <f t="shared" si="0"/>
        <v>96.07884252463829</v>
      </c>
      <c r="Y17" s="172">
        <f t="shared" si="1"/>
        <v>-187</v>
      </c>
      <c r="Z17" s="132">
        <v>2543</v>
      </c>
      <c r="AA17" s="132">
        <v>2074</v>
      </c>
      <c r="AB17" s="269">
        <f t="shared" si="2"/>
        <v>81.55721588674794</v>
      </c>
      <c r="AC17" s="172">
        <f t="shared" si="3"/>
        <v>-469</v>
      </c>
      <c r="AD17" s="132">
        <v>849</v>
      </c>
      <c r="AE17" s="254">
        <v>1014</v>
      </c>
      <c r="AF17" s="277">
        <f t="shared" si="4"/>
        <v>119.43462897526503</v>
      </c>
      <c r="AG17" s="172">
        <f t="shared" si="5"/>
        <v>165</v>
      </c>
      <c r="AH17" s="255">
        <v>1180</v>
      </c>
      <c r="AI17" s="255">
        <v>1279</v>
      </c>
      <c r="AJ17" s="279">
        <v>108.38983050847457</v>
      </c>
      <c r="AK17" s="280">
        <v>99</v>
      </c>
      <c r="AL17" s="256">
        <v>294</v>
      </c>
      <c r="AM17" s="256">
        <v>385</v>
      </c>
      <c r="AN17" s="257">
        <v>131</v>
      </c>
      <c r="AO17" s="295">
        <v>91</v>
      </c>
      <c r="AP17" s="258">
        <v>1454</v>
      </c>
      <c r="AQ17" s="132">
        <v>1667</v>
      </c>
      <c r="AR17" s="257">
        <v>114.6</v>
      </c>
      <c r="AS17" s="170">
        <v>213</v>
      </c>
      <c r="AT17" s="132">
        <v>955</v>
      </c>
      <c r="AU17" s="132">
        <v>851</v>
      </c>
      <c r="AV17" s="257">
        <v>89.10994764397905</v>
      </c>
      <c r="AW17" s="170">
        <v>-104</v>
      </c>
      <c r="AX17" s="132">
        <v>614</v>
      </c>
      <c r="AY17" s="132">
        <v>583</v>
      </c>
      <c r="AZ17" s="257">
        <v>94.95114006514657</v>
      </c>
      <c r="BA17" s="170">
        <v>-31</v>
      </c>
      <c r="BB17" s="259">
        <v>1665.8576051779935</v>
      </c>
      <c r="BC17" s="132">
        <v>2368.0882352941176</v>
      </c>
      <c r="BD17" s="170">
        <v>702.2306301161241</v>
      </c>
      <c r="BE17" s="252">
        <v>99</v>
      </c>
      <c r="BF17" s="132">
        <v>142</v>
      </c>
      <c r="BG17" s="257">
        <v>143.43434343434342</v>
      </c>
      <c r="BH17" s="170">
        <v>43</v>
      </c>
      <c r="BI17" s="132">
        <v>91</v>
      </c>
      <c r="BJ17" s="132">
        <v>171</v>
      </c>
      <c r="BK17" s="257">
        <v>187.9120879120879</v>
      </c>
      <c r="BL17" s="295">
        <v>80</v>
      </c>
      <c r="BM17" s="307">
        <v>3721.75</v>
      </c>
      <c r="BN17" s="240">
        <v>4276.6</v>
      </c>
      <c r="BO17" s="281">
        <v>554.8500000000004</v>
      </c>
    </row>
    <row r="18" spans="1:67" s="11" customFormat="1" ht="21.75" customHeight="1">
      <c r="A18" s="311" t="s">
        <v>85</v>
      </c>
      <c r="B18" s="260">
        <v>2189</v>
      </c>
      <c r="C18" s="132">
        <v>1629</v>
      </c>
      <c r="D18" s="277">
        <v>74.41754225673823</v>
      </c>
      <c r="E18" s="278">
        <v>-560</v>
      </c>
      <c r="F18" s="132">
        <v>1491</v>
      </c>
      <c r="G18" s="132">
        <v>1014</v>
      </c>
      <c r="H18" s="277">
        <v>68.00804828973843</v>
      </c>
      <c r="I18" s="170">
        <v>-477</v>
      </c>
      <c r="J18" s="132">
        <v>1089</v>
      </c>
      <c r="K18" s="132">
        <v>823</v>
      </c>
      <c r="L18" s="277">
        <v>75.57392102846649</v>
      </c>
      <c r="M18" s="170">
        <v>-266</v>
      </c>
      <c r="N18" s="132">
        <v>335</v>
      </c>
      <c r="O18" s="132">
        <v>323</v>
      </c>
      <c r="P18" s="257">
        <v>96.41791044776119</v>
      </c>
      <c r="Q18" s="278">
        <v>-12</v>
      </c>
      <c r="R18" s="132">
        <v>434</v>
      </c>
      <c r="S18" s="253">
        <v>432</v>
      </c>
      <c r="T18" s="257">
        <v>99.53917050691244</v>
      </c>
      <c r="U18" s="295">
        <v>-2</v>
      </c>
      <c r="V18" s="260">
        <v>7872</v>
      </c>
      <c r="W18" s="132">
        <v>6808</v>
      </c>
      <c r="X18" s="269">
        <f t="shared" si="0"/>
        <v>86.48373983739837</v>
      </c>
      <c r="Y18" s="172">
        <f t="shared" si="1"/>
        <v>-1064</v>
      </c>
      <c r="Z18" s="132">
        <v>2112</v>
      </c>
      <c r="AA18" s="132">
        <v>1555</v>
      </c>
      <c r="AB18" s="269">
        <f t="shared" si="2"/>
        <v>73.62689393939394</v>
      </c>
      <c r="AC18" s="172">
        <f t="shared" si="3"/>
        <v>-557</v>
      </c>
      <c r="AD18" s="132">
        <v>1125</v>
      </c>
      <c r="AE18" s="254">
        <v>1457</v>
      </c>
      <c r="AF18" s="277">
        <f t="shared" si="4"/>
        <v>129.51111111111112</v>
      </c>
      <c r="AG18" s="172">
        <f t="shared" si="5"/>
        <v>332</v>
      </c>
      <c r="AH18" s="255">
        <v>853</v>
      </c>
      <c r="AI18" s="255">
        <v>799</v>
      </c>
      <c r="AJ18" s="279">
        <v>93.6694021101993</v>
      </c>
      <c r="AK18" s="280">
        <v>-54</v>
      </c>
      <c r="AL18" s="256">
        <v>180</v>
      </c>
      <c r="AM18" s="256">
        <v>229</v>
      </c>
      <c r="AN18" s="257">
        <v>127.2</v>
      </c>
      <c r="AO18" s="295">
        <v>49</v>
      </c>
      <c r="AP18" s="258">
        <v>1172</v>
      </c>
      <c r="AQ18" s="132">
        <v>1063</v>
      </c>
      <c r="AR18" s="257">
        <v>90.7</v>
      </c>
      <c r="AS18" s="170">
        <v>-109</v>
      </c>
      <c r="AT18" s="132">
        <v>742</v>
      </c>
      <c r="AU18" s="132">
        <v>645</v>
      </c>
      <c r="AV18" s="257">
        <v>86.92722371967655</v>
      </c>
      <c r="AW18" s="170">
        <v>-97</v>
      </c>
      <c r="AX18" s="132">
        <v>553</v>
      </c>
      <c r="AY18" s="132">
        <v>479</v>
      </c>
      <c r="AZ18" s="257">
        <v>86.61844484629296</v>
      </c>
      <c r="BA18" s="170">
        <v>-74</v>
      </c>
      <c r="BB18" s="259">
        <v>1836.0927152317881</v>
      </c>
      <c r="BC18" s="132">
        <v>2760.9318996415773</v>
      </c>
      <c r="BD18" s="170">
        <v>924.8391844097891</v>
      </c>
      <c r="BE18" s="252">
        <v>78</v>
      </c>
      <c r="BF18" s="132">
        <v>158</v>
      </c>
      <c r="BG18" s="257">
        <v>202.56410256410254</v>
      </c>
      <c r="BH18" s="170">
        <v>80</v>
      </c>
      <c r="BI18" s="132">
        <v>112</v>
      </c>
      <c r="BJ18" s="132">
        <v>179</v>
      </c>
      <c r="BK18" s="257">
        <v>159.82142857142858</v>
      </c>
      <c r="BL18" s="295">
        <v>67</v>
      </c>
      <c r="BM18" s="307">
        <v>3472.51</v>
      </c>
      <c r="BN18" s="240">
        <v>3910.67</v>
      </c>
      <c r="BO18" s="281">
        <v>438.15999999999985</v>
      </c>
    </row>
    <row r="19" spans="1:67" s="11" customFormat="1" ht="21.75" customHeight="1">
      <c r="A19" s="311" t="s">
        <v>86</v>
      </c>
      <c r="B19" s="260">
        <v>3646</v>
      </c>
      <c r="C19" s="132">
        <v>3327</v>
      </c>
      <c r="D19" s="277">
        <v>91.25068568294022</v>
      </c>
      <c r="E19" s="278">
        <v>-319</v>
      </c>
      <c r="F19" s="132">
        <v>2448</v>
      </c>
      <c r="G19" s="132">
        <v>2205</v>
      </c>
      <c r="H19" s="277">
        <v>90.07352941176471</v>
      </c>
      <c r="I19" s="170">
        <v>-243</v>
      </c>
      <c r="J19" s="132">
        <v>2072</v>
      </c>
      <c r="K19" s="132">
        <v>2113</v>
      </c>
      <c r="L19" s="277">
        <v>101.97876447876449</v>
      </c>
      <c r="M19" s="170">
        <v>41</v>
      </c>
      <c r="N19" s="132">
        <v>324</v>
      </c>
      <c r="O19" s="132">
        <v>893</v>
      </c>
      <c r="P19" s="257">
        <v>275.61728395061726</v>
      </c>
      <c r="Q19" s="278">
        <v>569</v>
      </c>
      <c r="R19" s="132">
        <v>730</v>
      </c>
      <c r="S19" s="253">
        <v>700</v>
      </c>
      <c r="T19" s="257">
        <v>95.8904109589041</v>
      </c>
      <c r="U19" s="295">
        <v>-30</v>
      </c>
      <c r="V19" s="260">
        <v>6228</v>
      </c>
      <c r="W19" s="132">
        <v>8445</v>
      </c>
      <c r="X19" s="269">
        <f t="shared" si="0"/>
        <v>135.59730250481695</v>
      </c>
      <c r="Y19" s="172">
        <f t="shared" si="1"/>
        <v>2217</v>
      </c>
      <c r="Z19" s="132">
        <v>3424</v>
      </c>
      <c r="AA19" s="132">
        <v>3093</v>
      </c>
      <c r="AB19" s="269">
        <f t="shared" si="2"/>
        <v>90.33294392523365</v>
      </c>
      <c r="AC19" s="172">
        <f t="shared" si="3"/>
        <v>-331</v>
      </c>
      <c r="AD19" s="132">
        <v>1284</v>
      </c>
      <c r="AE19" s="254">
        <v>2202</v>
      </c>
      <c r="AF19" s="277">
        <f t="shared" si="4"/>
        <v>171.49532710280374</v>
      </c>
      <c r="AG19" s="172">
        <f t="shared" si="5"/>
        <v>918</v>
      </c>
      <c r="AH19" s="255">
        <v>1507</v>
      </c>
      <c r="AI19" s="255">
        <v>1478</v>
      </c>
      <c r="AJ19" s="279">
        <v>98.07564698075647</v>
      </c>
      <c r="AK19" s="280">
        <v>-29</v>
      </c>
      <c r="AL19" s="256">
        <v>612</v>
      </c>
      <c r="AM19" s="256">
        <v>749</v>
      </c>
      <c r="AN19" s="257">
        <v>122.4</v>
      </c>
      <c r="AO19" s="295">
        <v>137</v>
      </c>
      <c r="AP19" s="258">
        <v>3152</v>
      </c>
      <c r="AQ19" s="132">
        <v>3555</v>
      </c>
      <c r="AR19" s="257">
        <v>112.8</v>
      </c>
      <c r="AS19" s="170">
        <v>403</v>
      </c>
      <c r="AT19" s="132">
        <v>1168</v>
      </c>
      <c r="AU19" s="132">
        <v>1050</v>
      </c>
      <c r="AV19" s="257">
        <v>89.8972602739726</v>
      </c>
      <c r="AW19" s="170">
        <v>-118</v>
      </c>
      <c r="AX19" s="132">
        <v>953</v>
      </c>
      <c r="AY19" s="132">
        <v>863</v>
      </c>
      <c r="AZ19" s="257">
        <v>90.55613850996852</v>
      </c>
      <c r="BA19" s="170">
        <v>-90</v>
      </c>
      <c r="BB19" s="259">
        <v>2103.0188679245284</v>
      </c>
      <c r="BC19" s="132">
        <v>2756.32183908046</v>
      </c>
      <c r="BD19" s="170">
        <v>653.3029711559316</v>
      </c>
      <c r="BE19" s="252">
        <v>240</v>
      </c>
      <c r="BF19" s="132">
        <v>381</v>
      </c>
      <c r="BG19" s="257">
        <v>158.75</v>
      </c>
      <c r="BH19" s="170">
        <v>141</v>
      </c>
      <c r="BI19" s="132">
        <v>100</v>
      </c>
      <c r="BJ19" s="132">
        <v>79</v>
      </c>
      <c r="BK19" s="257">
        <v>79</v>
      </c>
      <c r="BL19" s="295">
        <v>-21</v>
      </c>
      <c r="BM19" s="307">
        <v>4750.91</v>
      </c>
      <c r="BN19" s="240">
        <v>5744.38</v>
      </c>
      <c r="BO19" s="281">
        <v>993.4700000000003</v>
      </c>
    </row>
    <row r="20" spans="1:67" s="12" customFormat="1" ht="21.75" customHeight="1">
      <c r="A20" s="312" t="s">
        <v>87</v>
      </c>
      <c r="B20" s="260">
        <v>1301</v>
      </c>
      <c r="C20" s="132">
        <v>1030</v>
      </c>
      <c r="D20" s="277">
        <v>79.16986933128362</v>
      </c>
      <c r="E20" s="278">
        <v>-271</v>
      </c>
      <c r="F20" s="132">
        <v>925</v>
      </c>
      <c r="G20" s="132">
        <v>727</v>
      </c>
      <c r="H20" s="277">
        <v>78.5945945945946</v>
      </c>
      <c r="I20" s="170">
        <v>-198</v>
      </c>
      <c r="J20" s="132">
        <v>709</v>
      </c>
      <c r="K20" s="132">
        <v>674</v>
      </c>
      <c r="L20" s="277">
        <v>95.06346967559944</v>
      </c>
      <c r="M20" s="170">
        <v>-35</v>
      </c>
      <c r="N20" s="132">
        <v>267</v>
      </c>
      <c r="O20" s="132">
        <v>334</v>
      </c>
      <c r="P20" s="257">
        <v>125.09363295880149</v>
      </c>
      <c r="Q20" s="278">
        <v>67</v>
      </c>
      <c r="R20" s="132">
        <v>247</v>
      </c>
      <c r="S20" s="253">
        <v>201</v>
      </c>
      <c r="T20" s="257">
        <v>81.37651821862349</v>
      </c>
      <c r="U20" s="295">
        <v>-46</v>
      </c>
      <c r="V20" s="260">
        <v>3540</v>
      </c>
      <c r="W20" s="132">
        <v>3590</v>
      </c>
      <c r="X20" s="269">
        <f t="shared" si="0"/>
        <v>101.41242937853107</v>
      </c>
      <c r="Y20" s="172">
        <f t="shared" si="1"/>
        <v>50</v>
      </c>
      <c r="Z20" s="132">
        <v>1220</v>
      </c>
      <c r="AA20" s="132">
        <v>961</v>
      </c>
      <c r="AB20" s="269">
        <f t="shared" si="2"/>
        <v>78.77049180327869</v>
      </c>
      <c r="AC20" s="172">
        <f t="shared" si="3"/>
        <v>-259</v>
      </c>
      <c r="AD20" s="132">
        <v>1269</v>
      </c>
      <c r="AE20" s="254">
        <v>1482</v>
      </c>
      <c r="AF20" s="277">
        <f t="shared" si="4"/>
        <v>116.78486997635933</v>
      </c>
      <c r="AG20" s="172">
        <f t="shared" si="5"/>
        <v>213</v>
      </c>
      <c r="AH20" s="255">
        <v>677</v>
      </c>
      <c r="AI20" s="255">
        <v>648</v>
      </c>
      <c r="AJ20" s="279">
        <v>95.71639586410635</v>
      </c>
      <c r="AK20" s="280">
        <v>-29</v>
      </c>
      <c r="AL20" s="256">
        <v>215</v>
      </c>
      <c r="AM20" s="256">
        <v>251</v>
      </c>
      <c r="AN20" s="257">
        <v>116.7</v>
      </c>
      <c r="AO20" s="295">
        <v>36</v>
      </c>
      <c r="AP20" s="258">
        <v>873</v>
      </c>
      <c r="AQ20" s="132">
        <v>925</v>
      </c>
      <c r="AR20" s="257">
        <v>106</v>
      </c>
      <c r="AS20" s="170">
        <v>52</v>
      </c>
      <c r="AT20" s="132">
        <v>459</v>
      </c>
      <c r="AU20" s="132">
        <v>386</v>
      </c>
      <c r="AV20" s="257">
        <v>84.0958605664488</v>
      </c>
      <c r="AW20" s="170">
        <v>-73</v>
      </c>
      <c r="AX20" s="132">
        <v>324</v>
      </c>
      <c r="AY20" s="132">
        <v>264</v>
      </c>
      <c r="AZ20" s="257">
        <v>81.48148148148148</v>
      </c>
      <c r="BA20" s="170">
        <v>-60</v>
      </c>
      <c r="BB20" s="259">
        <v>2400.5988023952095</v>
      </c>
      <c r="BC20" s="132">
        <v>3056.993006993007</v>
      </c>
      <c r="BD20" s="170">
        <v>656.3942045977974</v>
      </c>
      <c r="BE20" s="252">
        <v>80</v>
      </c>
      <c r="BF20" s="132">
        <v>142</v>
      </c>
      <c r="BG20" s="257">
        <v>177.5</v>
      </c>
      <c r="BH20" s="170">
        <v>62</v>
      </c>
      <c r="BI20" s="132">
        <v>92</v>
      </c>
      <c r="BJ20" s="132">
        <v>85</v>
      </c>
      <c r="BK20" s="257">
        <v>92.3913043478261</v>
      </c>
      <c r="BL20" s="295">
        <v>-7</v>
      </c>
      <c r="BM20" s="307">
        <v>4169.03</v>
      </c>
      <c r="BN20" s="240">
        <v>4425.8</v>
      </c>
      <c r="BO20" s="281">
        <v>256.77000000000044</v>
      </c>
    </row>
    <row r="21" spans="1:67" s="11" customFormat="1" ht="21.75" customHeight="1">
      <c r="A21" s="311" t="s">
        <v>88</v>
      </c>
      <c r="B21" s="260">
        <v>807</v>
      </c>
      <c r="C21" s="132">
        <v>773</v>
      </c>
      <c r="D21" s="277">
        <v>95.78686493184635</v>
      </c>
      <c r="E21" s="278">
        <v>-34</v>
      </c>
      <c r="F21" s="132">
        <v>545</v>
      </c>
      <c r="G21" s="132">
        <v>535</v>
      </c>
      <c r="H21" s="277">
        <v>98.1651376146789</v>
      </c>
      <c r="I21" s="170">
        <v>-10</v>
      </c>
      <c r="J21" s="132">
        <v>407</v>
      </c>
      <c r="K21" s="132">
        <v>484</v>
      </c>
      <c r="L21" s="277">
        <v>118.91891891891892</v>
      </c>
      <c r="M21" s="170">
        <v>77</v>
      </c>
      <c r="N21" s="132">
        <v>187</v>
      </c>
      <c r="O21" s="132">
        <v>270</v>
      </c>
      <c r="P21" s="257">
        <v>144.3850267379679</v>
      </c>
      <c r="Q21" s="278">
        <v>83</v>
      </c>
      <c r="R21" s="132">
        <v>157</v>
      </c>
      <c r="S21" s="253">
        <v>139</v>
      </c>
      <c r="T21" s="257">
        <v>88.53503184713377</v>
      </c>
      <c r="U21" s="295">
        <v>-18</v>
      </c>
      <c r="V21" s="260">
        <v>1748</v>
      </c>
      <c r="W21" s="132">
        <v>2268</v>
      </c>
      <c r="X21" s="269">
        <f t="shared" si="0"/>
        <v>129.7482837528604</v>
      </c>
      <c r="Y21" s="172">
        <f t="shared" si="1"/>
        <v>520</v>
      </c>
      <c r="Z21" s="132">
        <v>771</v>
      </c>
      <c r="AA21" s="132">
        <v>736</v>
      </c>
      <c r="AB21" s="269">
        <f t="shared" si="2"/>
        <v>95.46044098573282</v>
      </c>
      <c r="AC21" s="172">
        <f t="shared" si="3"/>
        <v>-35</v>
      </c>
      <c r="AD21" s="132">
        <v>413</v>
      </c>
      <c r="AE21" s="254">
        <v>849</v>
      </c>
      <c r="AF21" s="277">
        <f t="shared" si="4"/>
        <v>205.56900726392251</v>
      </c>
      <c r="AG21" s="172">
        <f t="shared" si="5"/>
        <v>436</v>
      </c>
      <c r="AH21" s="255">
        <v>546</v>
      </c>
      <c r="AI21" s="255">
        <v>313</v>
      </c>
      <c r="AJ21" s="279">
        <v>57.32600732600732</v>
      </c>
      <c r="AK21" s="280">
        <v>-233</v>
      </c>
      <c r="AL21" s="256">
        <v>114</v>
      </c>
      <c r="AM21" s="256">
        <v>132</v>
      </c>
      <c r="AN21" s="257">
        <v>115.8</v>
      </c>
      <c r="AO21" s="295">
        <v>18</v>
      </c>
      <c r="AP21" s="258">
        <v>473</v>
      </c>
      <c r="AQ21" s="132">
        <v>536</v>
      </c>
      <c r="AR21" s="257">
        <v>113.3</v>
      </c>
      <c r="AS21" s="170">
        <v>63</v>
      </c>
      <c r="AT21" s="132">
        <v>282</v>
      </c>
      <c r="AU21" s="132">
        <v>327</v>
      </c>
      <c r="AV21" s="257">
        <v>115.95744680851064</v>
      </c>
      <c r="AW21" s="170">
        <v>45</v>
      </c>
      <c r="AX21" s="132">
        <v>220</v>
      </c>
      <c r="AY21" s="132">
        <v>244</v>
      </c>
      <c r="AZ21" s="257">
        <v>110.9090909090909</v>
      </c>
      <c r="BA21" s="170">
        <v>24</v>
      </c>
      <c r="BB21" s="259">
        <v>2403.478260869565</v>
      </c>
      <c r="BC21" s="132">
        <v>2570.8333333333335</v>
      </c>
      <c r="BD21" s="170">
        <v>167.35507246376847</v>
      </c>
      <c r="BE21" s="252">
        <v>13</v>
      </c>
      <c r="BF21" s="132">
        <v>31</v>
      </c>
      <c r="BG21" s="257">
        <v>238.46153846153845</v>
      </c>
      <c r="BH21" s="170">
        <v>18</v>
      </c>
      <c r="BI21" s="132">
        <v>129</v>
      </c>
      <c r="BJ21" s="132">
        <v>153</v>
      </c>
      <c r="BK21" s="257">
        <v>118.6046511627907</v>
      </c>
      <c r="BL21" s="295">
        <v>24</v>
      </c>
      <c r="BM21" s="307">
        <v>3889.46</v>
      </c>
      <c r="BN21" s="240">
        <v>4175</v>
      </c>
      <c r="BO21" s="281">
        <v>285.53999999999996</v>
      </c>
    </row>
    <row r="22" spans="1:67" s="11" customFormat="1" ht="21.75" customHeight="1">
      <c r="A22" s="311" t="s">
        <v>89</v>
      </c>
      <c r="B22" s="260">
        <v>176</v>
      </c>
      <c r="C22" s="132">
        <v>162</v>
      </c>
      <c r="D22" s="277">
        <v>92.04545454545455</v>
      </c>
      <c r="E22" s="278">
        <v>-14</v>
      </c>
      <c r="F22" s="132">
        <v>121</v>
      </c>
      <c r="G22" s="132">
        <v>116</v>
      </c>
      <c r="H22" s="277">
        <v>95.86776859504133</v>
      </c>
      <c r="I22" s="170">
        <v>-5</v>
      </c>
      <c r="J22" s="132">
        <v>67</v>
      </c>
      <c r="K22" s="132">
        <v>140</v>
      </c>
      <c r="L22" s="277">
        <v>208.955223880597</v>
      </c>
      <c r="M22" s="170">
        <v>73</v>
      </c>
      <c r="N22" s="132">
        <v>6</v>
      </c>
      <c r="O22" s="132">
        <v>57</v>
      </c>
      <c r="P22" s="257">
        <v>950</v>
      </c>
      <c r="Q22" s="278">
        <v>51</v>
      </c>
      <c r="R22" s="132">
        <v>49</v>
      </c>
      <c r="S22" s="253">
        <v>45</v>
      </c>
      <c r="T22" s="257">
        <v>91.83673469387756</v>
      </c>
      <c r="U22" s="295">
        <v>-4</v>
      </c>
      <c r="V22" s="260">
        <v>705</v>
      </c>
      <c r="W22" s="132">
        <v>712</v>
      </c>
      <c r="X22" s="269">
        <f t="shared" si="0"/>
        <v>100.99290780141843</v>
      </c>
      <c r="Y22" s="172">
        <f t="shared" si="1"/>
        <v>7</v>
      </c>
      <c r="Z22" s="132">
        <v>166</v>
      </c>
      <c r="AA22" s="132">
        <v>156</v>
      </c>
      <c r="AB22" s="269">
        <f t="shared" si="2"/>
        <v>93.97590361445783</v>
      </c>
      <c r="AC22" s="172">
        <f t="shared" si="3"/>
        <v>-10</v>
      </c>
      <c r="AD22" s="132">
        <v>164</v>
      </c>
      <c r="AE22" s="254">
        <v>349</v>
      </c>
      <c r="AF22" s="277">
        <f t="shared" si="4"/>
        <v>212.80487804878047</v>
      </c>
      <c r="AG22" s="172">
        <f t="shared" si="5"/>
        <v>185</v>
      </c>
      <c r="AH22" s="255">
        <v>63</v>
      </c>
      <c r="AI22" s="255">
        <v>54</v>
      </c>
      <c r="AJ22" s="279">
        <v>85.71428571428571</v>
      </c>
      <c r="AK22" s="280">
        <v>-9</v>
      </c>
      <c r="AL22" s="256">
        <v>58</v>
      </c>
      <c r="AM22" s="256">
        <v>64</v>
      </c>
      <c r="AN22" s="257">
        <v>110.3</v>
      </c>
      <c r="AO22" s="295">
        <v>6</v>
      </c>
      <c r="AP22" s="258">
        <v>88</v>
      </c>
      <c r="AQ22" s="132">
        <v>191</v>
      </c>
      <c r="AR22" s="257">
        <v>217</v>
      </c>
      <c r="AS22" s="170">
        <v>103</v>
      </c>
      <c r="AT22" s="132">
        <v>66</v>
      </c>
      <c r="AU22" s="132">
        <v>48</v>
      </c>
      <c r="AV22" s="257">
        <v>72.72727272727273</v>
      </c>
      <c r="AW22" s="170">
        <v>-18</v>
      </c>
      <c r="AX22" s="132">
        <v>34</v>
      </c>
      <c r="AY22" s="132">
        <v>34</v>
      </c>
      <c r="AZ22" s="257">
        <v>100</v>
      </c>
      <c r="BA22" s="170">
        <v>0</v>
      </c>
      <c r="BB22" s="259">
        <v>2154.1666666666665</v>
      </c>
      <c r="BC22" s="132">
        <v>2138.095238095238</v>
      </c>
      <c r="BD22" s="170">
        <v>-16.07142857142844</v>
      </c>
      <c r="BE22" s="252">
        <v>9</v>
      </c>
      <c r="BF22" s="132">
        <v>16</v>
      </c>
      <c r="BG22" s="257">
        <v>177.77777777777777</v>
      </c>
      <c r="BH22" s="170">
        <v>7</v>
      </c>
      <c r="BI22" s="132">
        <v>16</v>
      </c>
      <c r="BJ22" s="132">
        <v>36</v>
      </c>
      <c r="BK22" s="257">
        <v>225</v>
      </c>
      <c r="BL22" s="295">
        <v>20</v>
      </c>
      <c r="BM22" s="307">
        <v>4322.22</v>
      </c>
      <c r="BN22" s="240">
        <v>4903.75</v>
      </c>
      <c r="BO22" s="281">
        <v>581.5299999999997</v>
      </c>
    </row>
    <row r="23" spans="1:67" s="11" customFormat="1" ht="21.75" customHeight="1">
      <c r="A23" s="311" t="s">
        <v>90</v>
      </c>
      <c r="B23" s="260">
        <v>9449</v>
      </c>
      <c r="C23" s="132">
        <v>7571</v>
      </c>
      <c r="D23" s="277">
        <v>80.12488093978199</v>
      </c>
      <c r="E23" s="278">
        <v>-1878</v>
      </c>
      <c r="F23" s="132">
        <v>5858</v>
      </c>
      <c r="G23" s="132">
        <v>4837</v>
      </c>
      <c r="H23" s="277">
        <v>82.57084329122567</v>
      </c>
      <c r="I23" s="170">
        <v>-1021</v>
      </c>
      <c r="J23" s="132">
        <v>3812</v>
      </c>
      <c r="K23" s="132">
        <v>2922</v>
      </c>
      <c r="L23" s="277">
        <v>76.6526757607555</v>
      </c>
      <c r="M23" s="170">
        <v>-890</v>
      </c>
      <c r="N23" s="132">
        <v>998</v>
      </c>
      <c r="O23" s="132">
        <v>629</v>
      </c>
      <c r="P23" s="257">
        <v>63.02605210420842</v>
      </c>
      <c r="Q23" s="278">
        <v>-369</v>
      </c>
      <c r="R23" s="132">
        <v>2242</v>
      </c>
      <c r="S23" s="253">
        <v>1760</v>
      </c>
      <c r="T23" s="257">
        <v>78.50133809099019</v>
      </c>
      <c r="U23" s="295">
        <v>-482</v>
      </c>
      <c r="V23" s="260">
        <v>16802</v>
      </c>
      <c r="W23" s="132">
        <v>23156</v>
      </c>
      <c r="X23" s="269">
        <f t="shared" si="0"/>
        <v>137.81692655636232</v>
      </c>
      <c r="Y23" s="172">
        <f t="shared" si="1"/>
        <v>6354</v>
      </c>
      <c r="Z23" s="132">
        <v>8642</v>
      </c>
      <c r="AA23" s="132">
        <v>7003</v>
      </c>
      <c r="AB23" s="269">
        <f t="shared" si="2"/>
        <v>81.03448275862068</v>
      </c>
      <c r="AC23" s="172">
        <f t="shared" si="3"/>
        <v>-1639</v>
      </c>
      <c r="AD23" s="132">
        <v>2834</v>
      </c>
      <c r="AE23" s="254">
        <v>10406</v>
      </c>
      <c r="AF23" s="277">
        <f t="shared" si="4"/>
        <v>367.18419195483415</v>
      </c>
      <c r="AG23" s="172">
        <f t="shared" si="5"/>
        <v>7572</v>
      </c>
      <c r="AH23" s="255">
        <v>4336</v>
      </c>
      <c r="AI23" s="255">
        <v>3458</v>
      </c>
      <c r="AJ23" s="279">
        <v>79.75092250922509</v>
      </c>
      <c r="AK23" s="280">
        <v>-878</v>
      </c>
      <c r="AL23" s="256">
        <v>718</v>
      </c>
      <c r="AM23" s="256">
        <v>760</v>
      </c>
      <c r="AN23" s="257">
        <v>105.8</v>
      </c>
      <c r="AO23" s="295">
        <v>42</v>
      </c>
      <c r="AP23" s="258">
        <v>5169</v>
      </c>
      <c r="AQ23" s="132">
        <v>5187</v>
      </c>
      <c r="AR23" s="257">
        <v>100.3</v>
      </c>
      <c r="AS23" s="170">
        <v>18</v>
      </c>
      <c r="AT23" s="132">
        <v>3469</v>
      </c>
      <c r="AU23" s="132">
        <v>2985</v>
      </c>
      <c r="AV23" s="257">
        <v>86.04785240703373</v>
      </c>
      <c r="AW23" s="170">
        <v>-484</v>
      </c>
      <c r="AX23" s="132">
        <v>2811</v>
      </c>
      <c r="AY23" s="132">
        <v>2283</v>
      </c>
      <c r="AZ23" s="257">
        <v>81.21664887940236</v>
      </c>
      <c r="BA23" s="170">
        <v>-528</v>
      </c>
      <c r="BB23" s="259">
        <v>2503.5978835978835</v>
      </c>
      <c r="BC23" s="132">
        <v>3279.098360655738</v>
      </c>
      <c r="BD23" s="170">
        <v>775.5004770578544</v>
      </c>
      <c r="BE23" s="252">
        <v>413</v>
      </c>
      <c r="BF23" s="132">
        <v>473</v>
      </c>
      <c r="BG23" s="257">
        <v>114.5278450363196</v>
      </c>
      <c r="BH23" s="170">
        <v>60</v>
      </c>
      <c r="BI23" s="132">
        <v>223</v>
      </c>
      <c r="BJ23" s="132">
        <v>213</v>
      </c>
      <c r="BK23" s="257">
        <v>95.51569506726457</v>
      </c>
      <c r="BL23" s="295">
        <v>-10</v>
      </c>
      <c r="BM23" s="307">
        <v>4320.58</v>
      </c>
      <c r="BN23" s="240">
        <v>5564.39</v>
      </c>
      <c r="BO23" s="281">
        <v>1243.8100000000004</v>
      </c>
    </row>
    <row r="24" spans="1:67" s="11" customFormat="1" ht="21.75" customHeight="1">
      <c r="A24" s="311" t="s">
        <v>91</v>
      </c>
      <c r="B24" s="260">
        <v>376</v>
      </c>
      <c r="C24" s="132">
        <v>298</v>
      </c>
      <c r="D24" s="277">
        <v>79.25531914893617</v>
      </c>
      <c r="E24" s="278">
        <v>-78</v>
      </c>
      <c r="F24" s="132">
        <v>236</v>
      </c>
      <c r="G24" s="132">
        <v>185</v>
      </c>
      <c r="H24" s="277">
        <v>78.38983050847457</v>
      </c>
      <c r="I24" s="170">
        <v>-51</v>
      </c>
      <c r="J24" s="132">
        <v>175</v>
      </c>
      <c r="K24" s="132">
        <v>101</v>
      </c>
      <c r="L24" s="277">
        <v>57.714285714285715</v>
      </c>
      <c r="M24" s="170">
        <v>-74</v>
      </c>
      <c r="N24" s="132">
        <v>80</v>
      </c>
      <c r="O24" s="132">
        <v>35</v>
      </c>
      <c r="P24" s="257">
        <v>43.75</v>
      </c>
      <c r="Q24" s="278">
        <v>-45</v>
      </c>
      <c r="R24" s="132">
        <v>86</v>
      </c>
      <c r="S24" s="253">
        <v>63</v>
      </c>
      <c r="T24" s="257">
        <v>73.25581395348837</v>
      </c>
      <c r="U24" s="295">
        <v>-23</v>
      </c>
      <c r="V24" s="260">
        <v>1161</v>
      </c>
      <c r="W24" s="132">
        <v>1752</v>
      </c>
      <c r="X24" s="269">
        <f t="shared" si="0"/>
        <v>150.90439276485787</v>
      </c>
      <c r="Y24" s="172">
        <f t="shared" si="1"/>
        <v>591</v>
      </c>
      <c r="Z24" s="132">
        <v>352</v>
      </c>
      <c r="AA24" s="132">
        <v>279</v>
      </c>
      <c r="AB24" s="269">
        <f t="shared" si="2"/>
        <v>79.26136363636364</v>
      </c>
      <c r="AC24" s="172">
        <f t="shared" si="3"/>
        <v>-73</v>
      </c>
      <c r="AD24" s="132">
        <v>574</v>
      </c>
      <c r="AE24" s="254">
        <v>1139</v>
      </c>
      <c r="AF24" s="277">
        <f t="shared" si="4"/>
        <v>198.43205574912892</v>
      </c>
      <c r="AG24" s="172">
        <f t="shared" si="5"/>
        <v>565</v>
      </c>
      <c r="AH24" s="255">
        <v>172</v>
      </c>
      <c r="AI24" s="255">
        <v>136</v>
      </c>
      <c r="AJ24" s="279">
        <v>79.06976744186046</v>
      </c>
      <c r="AK24" s="280">
        <v>-36</v>
      </c>
      <c r="AL24" s="256">
        <v>41</v>
      </c>
      <c r="AM24" s="256">
        <v>47</v>
      </c>
      <c r="AN24" s="257">
        <v>114.6</v>
      </c>
      <c r="AO24" s="295">
        <v>6</v>
      </c>
      <c r="AP24" s="258">
        <v>173</v>
      </c>
      <c r="AQ24" s="132">
        <v>114</v>
      </c>
      <c r="AR24" s="257">
        <v>65.9</v>
      </c>
      <c r="AS24" s="170">
        <v>-59</v>
      </c>
      <c r="AT24" s="132">
        <v>138</v>
      </c>
      <c r="AU24" s="132">
        <v>112</v>
      </c>
      <c r="AV24" s="257">
        <v>81.15942028985508</v>
      </c>
      <c r="AW24" s="170">
        <v>-26</v>
      </c>
      <c r="AX24" s="132">
        <v>89</v>
      </c>
      <c r="AY24" s="132">
        <v>51</v>
      </c>
      <c r="AZ24" s="257">
        <v>57.30337078651685</v>
      </c>
      <c r="BA24" s="170">
        <v>-38</v>
      </c>
      <c r="BB24" s="259">
        <v>1787.3563218390805</v>
      </c>
      <c r="BC24" s="132">
        <v>1752.0833333333333</v>
      </c>
      <c r="BD24" s="170">
        <v>-35.27298850574721</v>
      </c>
      <c r="BE24" s="252">
        <v>14</v>
      </c>
      <c r="BF24" s="132">
        <v>20</v>
      </c>
      <c r="BG24" s="257">
        <v>142.85714285714286</v>
      </c>
      <c r="BH24" s="170">
        <v>6</v>
      </c>
      <c r="BI24" s="132">
        <v>8</v>
      </c>
      <c r="BJ24" s="132">
        <v>19</v>
      </c>
      <c r="BK24" s="257">
        <v>237.5</v>
      </c>
      <c r="BL24" s="295">
        <v>11</v>
      </c>
      <c r="BM24" s="307">
        <v>3657.14</v>
      </c>
      <c r="BN24" s="240">
        <v>4112.27</v>
      </c>
      <c r="BO24" s="281">
        <v>455.13000000000056</v>
      </c>
    </row>
    <row r="25" spans="1:67" s="11" customFormat="1" ht="21.75" customHeight="1">
      <c r="A25" s="311" t="s">
        <v>92</v>
      </c>
      <c r="B25" s="260">
        <v>839</v>
      </c>
      <c r="C25" s="132">
        <v>756</v>
      </c>
      <c r="D25" s="277">
        <v>90.1072705601907</v>
      </c>
      <c r="E25" s="278">
        <v>-83</v>
      </c>
      <c r="F25" s="132">
        <v>543</v>
      </c>
      <c r="G25" s="132">
        <v>509</v>
      </c>
      <c r="H25" s="277">
        <v>93.73848987108656</v>
      </c>
      <c r="I25" s="170">
        <v>-34</v>
      </c>
      <c r="J25" s="132">
        <v>552</v>
      </c>
      <c r="K25" s="132">
        <v>402</v>
      </c>
      <c r="L25" s="277">
        <v>72.82608695652173</v>
      </c>
      <c r="M25" s="170">
        <v>-150</v>
      </c>
      <c r="N25" s="132">
        <v>309</v>
      </c>
      <c r="O25" s="132">
        <v>165</v>
      </c>
      <c r="P25" s="257">
        <v>53.398058252427184</v>
      </c>
      <c r="Q25" s="278">
        <v>-144</v>
      </c>
      <c r="R25" s="132">
        <v>170</v>
      </c>
      <c r="S25" s="253">
        <v>164</v>
      </c>
      <c r="T25" s="257">
        <v>96.47058823529412</v>
      </c>
      <c r="U25" s="295">
        <v>-6</v>
      </c>
      <c r="V25" s="260">
        <v>2326</v>
      </c>
      <c r="W25" s="132">
        <v>3321</v>
      </c>
      <c r="X25" s="269">
        <f t="shared" si="0"/>
        <v>142.77730008598454</v>
      </c>
      <c r="Y25" s="172">
        <f t="shared" si="1"/>
        <v>995</v>
      </c>
      <c r="Z25" s="132">
        <v>806</v>
      </c>
      <c r="AA25" s="132">
        <v>722</v>
      </c>
      <c r="AB25" s="269">
        <f t="shared" si="2"/>
        <v>89.57816377171216</v>
      </c>
      <c r="AC25" s="172">
        <f t="shared" si="3"/>
        <v>-84</v>
      </c>
      <c r="AD25" s="132">
        <v>873</v>
      </c>
      <c r="AE25" s="254">
        <v>1732</v>
      </c>
      <c r="AF25" s="277">
        <f t="shared" si="4"/>
        <v>198.3963344788087</v>
      </c>
      <c r="AG25" s="172">
        <f t="shared" si="5"/>
        <v>859</v>
      </c>
      <c r="AH25" s="255">
        <v>412</v>
      </c>
      <c r="AI25" s="255">
        <v>374</v>
      </c>
      <c r="AJ25" s="279">
        <v>90.77669902912622</v>
      </c>
      <c r="AK25" s="280">
        <v>-38</v>
      </c>
      <c r="AL25" s="256">
        <v>138</v>
      </c>
      <c r="AM25" s="256">
        <v>154</v>
      </c>
      <c r="AN25" s="257">
        <v>111.6</v>
      </c>
      <c r="AO25" s="295">
        <v>16</v>
      </c>
      <c r="AP25" s="258">
        <v>627</v>
      </c>
      <c r="AQ25" s="132">
        <v>500</v>
      </c>
      <c r="AR25" s="257">
        <v>79.7</v>
      </c>
      <c r="AS25" s="170">
        <v>-127</v>
      </c>
      <c r="AT25" s="132">
        <v>296</v>
      </c>
      <c r="AU25" s="132">
        <v>293</v>
      </c>
      <c r="AV25" s="257">
        <v>98.98648648648648</v>
      </c>
      <c r="AW25" s="170">
        <v>-3</v>
      </c>
      <c r="AX25" s="132">
        <v>210</v>
      </c>
      <c r="AY25" s="132">
        <v>200</v>
      </c>
      <c r="AZ25" s="257">
        <v>95.23809523809523</v>
      </c>
      <c r="BA25" s="170">
        <v>-10</v>
      </c>
      <c r="BB25" s="259">
        <v>2080.672268907563</v>
      </c>
      <c r="BC25" s="132">
        <v>2418.222222222222</v>
      </c>
      <c r="BD25" s="170">
        <v>337.549953314659</v>
      </c>
      <c r="BE25" s="252">
        <v>34</v>
      </c>
      <c r="BF25" s="132">
        <v>84</v>
      </c>
      <c r="BG25" s="257">
        <v>247.05882352941177</v>
      </c>
      <c r="BH25" s="170">
        <v>50</v>
      </c>
      <c r="BI25" s="132">
        <v>76</v>
      </c>
      <c r="BJ25" s="132">
        <v>48</v>
      </c>
      <c r="BK25" s="257">
        <v>63.1578947368421</v>
      </c>
      <c r="BL25" s="295">
        <v>-28</v>
      </c>
      <c r="BM25" s="307">
        <v>4525.39</v>
      </c>
      <c r="BN25" s="240">
        <v>4709.24</v>
      </c>
      <c r="BO25" s="281">
        <v>183.84999999999945</v>
      </c>
    </row>
    <row r="26" spans="1:67" s="11" customFormat="1" ht="21.75" customHeight="1">
      <c r="A26" s="311" t="s">
        <v>93</v>
      </c>
      <c r="B26" s="260">
        <v>3089</v>
      </c>
      <c r="C26" s="132">
        <v>3156</v>
      </c>
      <c r="D26" s="277">
        <v>102.16898672709615</v>
      </c>
      <c r="E26" s="278">
        <v>67</v>
      </c>
      <c r="F26" s="132">
        <v>2062</v>
      </c>
      <c r="G26" s="132">
        <v>2206</v>
      </c>
      <c r="H26" s="277">
        <v>106.9835111542192</v>
      </c>
      <c r="I26" s="170">
        <v>144</v>
      </c>
      <c r="J26" s="132">
        <v>2098</v>
      </c>
      <c r="K26" s="132">
        <v>2266</v>
      </c>
      <c r="L26" s="277">
        <v>108.00762631077217</v>
      </c>
      <c r="M26" s="170">
        <v>168</v>
      </c>
      <c r="N26" s="132">
        <v>640</v>
      </c>
      <c r="O26" s="132">
        <v>1062</v>
      </c>
      <c r="P26" s="257">
        <v>165.9375</v>
      </c>
      <c r="Q26" s="278">
        <v>422</v>
      </c>
      <c r="R26" s="132">
        <v>705</v>
      </c>
      <c r="S26" s="253">
        <v>669</v>
      </c>
      <c r="T26" s="257">
        <v>94.8936170212766</v>
      </c>
      <c r="U26" s="295">
        <v>-36</v>
      </c>
      <c r="V26" s="260">
        <v>6633</v>
      </c>
      <c r="W26" s="132">
        <v>8038</v>
      </c>
      <c r="X26" s="269">
        <f t="shared" si="0"/>
        <v>121.18196894316297</v>
      </c>
      <c r="Y26" s="172">
        <f t="shared" si="1"/>
        <v>1405</v>
      </c>
      <c r="Z26" s="132">
        <v>2860</v>
      </c>
      <c r="AA26" s="132">
        <v>2973</v>
      </c>
      <c r="AB26" s="269">
        <f t="shared" si="2"/>
        <v>103.95104895104895</v>
      </c>
      <c r="AC26" s="172">
        <f t="shared" si="3"/>
        <v>113</v>
      </c>
      <c r="AD26" s="132">
        <v>1698</v>
      </c>
      <c r="AE26" s="254">
        <v>2567</v>
      </c>
      <c r="AF26" s="277">
        <f t="shared" si="4"/>
        <v>151.17785630153122</v>
      </c>
      <c r="AG26" s="172">
        <f t="shared" si="5"/>
        <v>869</v>
      </c>
      <c r="AH26" s="255">
        <v>1456</v>
      </c>
      <c r="AI26" s="255">
        <v>1510</v>
      </c>
      <c r="AJ26" s="279">
        <v>103.70879120879121</v>
      </c>
      <c r="AK26" s="280">
        <v>54</v>
      </c>
      <c r="AL26" s="256">
        <v>622</v>
      </c>
      <c r="AM26" s="256">
        <v>944</v>
      </c>
      <c r="AN26" s="257">
        <v>151.8</v>
      </c>
      <c r="AO26" s="295">
        <v>322</v>
      </c>
      <c r="AP26" s="258">
        <v>2382</v>
      </c>
      <c r="AQ26" s="132">
        <v>2593</v>
      </c>
      <c r="AR26" s="257">
        <v>108.9</v>
      </c>
      <c r="AS26" s="170">
        <v>211</v>
      </c>
      <c r="AT26" s="132">
        <v>981</v>
      </c>
      <c r="AU26" s="132">
        <v>1137</v>
      </c>
      <c r="AV26" s="257">
        <v>115.90214067278288</v>
      </c>
      <c r="AW26" s="170">
        <v>156</v>
      </c>
      <c r="AX26" s="132">
        <v>713</v>
      </c>
      <c r="AY26" s="132">
        <v>829</v>
      </c>
      <c r="AZ26" s="257">
        <v>116.26928471248247</v>
      </c>
      <c r="BA26" s="170">
        <v>116</v>
      </c>
      <c r="BB26" s="259">
        <v>2137.581274382315</v>
      </c>
      <c r="BC26" s="132">
        <v>2635.456475583864</v>
      </c>
      <c r="BD26" s="170">
        <v>497.8752012015493</v>
      </c>
      <c r="BE26" s="252">
        <v>100</v>
      </c>
      <c r="BF26" s="132">
        <v>127</v>
      </c>
      <c r="BG26" s="257">
        <v>127</v>
      </c>
      <c r="BH26" s="170">
        <v>27</v>
      </c>
      <c r="BI26" s="132">
        <v>128</v>
      </c>
      <c r="BJ26" s="132">
        <v>215</v>
      </c>
      <c r="BK26" s="257">
        <v>167.96875</v>
      </c>
      <c r="BL26" s="295">
        <v>87</v>
      </c>
      <c r="BM26" s="307">
        <v>4041.97</v>
      </c>
      <c r="BN26" s="240">
        <v>4753.1</v>
      </c>
      <c r="BO26" s="281">
        <v>711.1300000000006</v>
      </c>
    </row>
    <row r="27" spans="1:67" s="11" customFormat="1" ht="21.75" customHeight="1">
      <c r="A27" s="311" t="s">
        <v>94</v>
      </c>
      <c r="B27" s="260">
        <v>626</v>
      </c>
      <c r="C27" s="132">
        <v>542</v>
      </c>
      <c r="D27" s="277">
        <v>86.5814696485623</v>
      </c>
      <c r="E27" s="278">
        <v>-84</v>
      </c>
      <c r="F27" s="132">
        <v>380</v>
      </c>
      <c r="G27" s="132">
        <v>370</v>
      </c>
      <c r="H27" s="277">
        <v>97.36842105263158</v>
      </c>
      <c r="I27" s="170">
        <v>-10</v>
      </c>
      <c r="J27" s="132">
        <v>244</v>
      </c>
      <c r="K27" s="132">
        <v>283</v>
      </c>
      <c r="L27" s="277">
        <v>115.98360655737704</v>
      </c>
      <c r="M27" s="170">
        <v>39</v>
      </c>
      <c r="N27" s="132">
        <v>9</v>
      </c>
      <c r="O27" s="132">
        <v>88</v>
      </c>
      <c r="P27" s="257">
        <v>977.7777777777778</v>
      </c>
      <c r="Q27" s="278">
        <v>79</v>
      </c>
      <c r="R27" s="132">
        <v>192</v>
      </c>
      <c r="S27" s="253">
        <v>171</v>
      </c>
      <c r="T27" s="257">
        <v>89.0625</v>
      </c>
      <c r="U27" s="295">
        <v>-21</v>
      </c>
      <c r="V27" s="260">
        <v>1112</v>
      </c>
      <c r="W27" s="132">
        <v>1222</v>
      </c>
      <c r="X27" s="269">
        <f t="shared" si="0"/>
        <v>109.89208633093526</v>
      </c>
      <c r="Y27" s="172">
        <f t="shared" si="1"/>
        <v>110</v>
      </c>
      <c r="Z27" s="132">
        <v>570</v>
      </c>
      <c r="AA27" s="132">
        <v>516</v>
      </c>
      <c r="AB27" s="269">
        <f t="shared" si="2"/>
        <v>90.52631578947368</v>
      </c>
      <c r="AC27" s="172">
        <f t="shared" si="3"/>
        <v>-54</v>
      </c>
      <c r="AD27" s="132">
        <v>226</v>
      </c>
      <c r="AE27" s="254">
        <v>346</v>
      </c>
      <c r="AF27" s="277">
        <f t="shared" si="4"/>
        <v>153.09734513274336</v>
      </c>
      <c r="AG27" s="172">
        <f t="shared" si="5"/>
        <v>120</v>
      </c>
      <c r="AH27" s="255">
        <v>215</v>
      </c>
      <c r="AI27" s="255">
        <v>158</v>
      </c>
      <c r="AJ27" s="279">
        <v>73.48837209302326</v>
      </c>
      <c r="AK27" s="280">
        <v>-57</v>
      </c>
      <c r="AL27" s="256">
        <v>96</v>
      </c>
      <c r="AM27" s="256">
        <v>95</v>
      </c>
      <c r="AN27" s="257">
        <v>99</v>
      </c>
      <c r="AO27" s="295">
        <v>-1</v>
      </c>
      <c r="AP27" s="258">
        <v>301</v>
      </c>
      <c r="AQ27" s="132">
        <v>354</v>
      </c>
      <c r="AR27" s="257">
        <v>117.6</v>
      </c>
      <c r="AS27" s="170">
        <v>53</v>
      </c>
      <c r="AT27" s="132">
        <v>202</v>
      </c>
      <c r="AU27" s="132">
        <v>198</v>
      </c>
      <c r="AV27" s="257">
        <v>98.01980198019803</v>
      </c>
      <c r="AW27" s="170">
        <v>-4</v>
      </c>
      <c r="AX27" s="132">
        <v>110</v>
      </c>
      <c r="AY27" s="132">
        <v>120</v>
      </c>
      <c r="AZ27" s="257">
        <v>109.09090909090908</v>
      </c>
      <c r="BA27" s="170">
        <v>10</v>
      </c>
      <c r="BB27" s="259">
        <v>1434.108527131783</v>
      </c>
      <c r="BC27" s="132">
        <v>2105.5555555555557</v>
      </c>
      <c r="BD27" s="170">
        <v>671.4470284237727</v>
      </c>
      <c r="BE27" s="252">
        <v>25</v>
      </c>
      <c r="BF27" s="132">
        <v>46</v>
      </c>
      <c r="BG27" s="257">
        <v>184</v>
      </c>
      <c r="BH27" s="170">
        <v>21</v>
      </c>
      <c r="BI27" s="132">
        <v>11</v>
      </c>
      <c r="BJ27" s="132">
        <v>22</v>
      </c>
      <c r="BK27" s="257">
        <v>200</v>
      </c>
      <c r="BL27" s="295">
        <v>11</v>
      </c>
      <c r="BM27" s="307">
        <v>3258.68</v>
      </c>
      <c r="BN27" s="240">
        <v>4966</v>
      </c>
      <c r="BO27" s="281">
        <v>1707.3200000000002</v>
      </c>
    </row>
    <row r="28" spans="1:67" s="11" customFormat="1" ht="21.75" customHeight="1">
      <c r="A28" s="311" t="s">
        <v>95</v>
      </c>
      <c r="B28" s="296">
        <v>722</v>
      </c>
      <c r="C28" s="240">
        <v>735</v>
      </c>
      <c r="D28" s="277">
        <v>101.8005540166205</v>
      </c>
      <c r="E28" s="278">
        <v>13</v>
      </c>
      <c r="F28" s="133">
        <v>374</v>
      </c>
      <c r="G28" s="133">
        <v>379</v>
      </c>
      <c r="H28" s="277">
        <v>101.33689839572193</v>
      </c>
      <c r="I28" s="170">
        <v>5</v>
      </c>
      <c r="J28" s="261">
        <v>238</v>
      </c>
      <c r="K28" s="133">
        <v>287</v>
      </c>
      <c r="L28" s="277">
        <v>120.58823529411764</v>
      </c>
      <c r="M28" s="170">
        <v>49</v>
      </c>
      <c r="N28" s="132">
        <v>25</v>
      </c>
      <c r="O28" s="132">
        <v>55</v>
      </c>
      <c r="P28" s="257">
        <v>220.00000000000003</v>
      </c>
      <c r="Q28" s="278">
        <v>30</v>
      </c>
      <c r="R28" s="132">
        <v>175</v>
      </c>
      <c r="S28" s="253">
        <v>178</v>
      </c>
      <c r="T28" s="257">
        <v>101.71428571428571</v>
      </c>
      <c r="U28" s="295">
        <v>3</v>
      </c>
      <c r="V28" s="260">
        <v>1278</v>
      </c>
      <c r="W28" s="132">
        <v>1682</v>
      </c>
      <c r="X28" s="269">
        <f t="shared" si="0"/>
        <v>131.61189358372457</v>
      </c>
      <c r="Y28" s="172">
        <f t="shared" si="1"/>
        <v>404</v>
      </c>
      <c r="Z28" s="132">
        <v>681</v>
      </c>
      <c r="AA28" s="132">
        <v>699</v>
      </c>
      <c r="AB28" s="269">
        <f t="shared" si="2"/>
        <v>102.6431718061674</v>
      </c>
      <c r="AC28" s="172">
        <f t="shared" si="3"/>
        <v>18</v>
      </c>
      <c r="AD28" s="132">
        <v>265</v>
      </c>
      <c r="AE28" s="254">
        <v>466</v>
      </c>
      <c r="AF28" s="277">
        <f t="shared" si="4"/>
        <v>175.8490566037736</v>
      </c>
      <c r="AG28" s="172">
        <f t="shared" si="5"/>
        <v>201</v>
      </c>
      <c r="AH28" s="262">
        <v>318</v>
      </c>
      <c r="AI28" s="262">
        <v>289</v>
      </c>
      <c r="AJ28" s="279">
        <v>90.88050314465409</v>
      </c>
      <c r="AK28" s="280">
        <v>-29</v>
      </c>
      <c r="AL28" s="132">
        <v>70</v>
      </c>
      <c r="AM28" s="132">
        <v>95</v>
      </c>
      <c r="AN28" s="257">
        <v>135.7</v>
      </c>
      <c r="AO28" s="295">
        <v>25</v>
      </c>
      <c r="AP28" s="258">
        <v>331</v>
      </c>
      <c r="AQ28" s="132">
        <v>491</v>
      </c>
      <c r="AR28" s="257">
        <v>148.3</v>
      </c>
      <c r="AS28" s="170">
        <v>160</v>
      </c>
      <c r="AT28" s="132">
        <v>285</v>
      </c>
      <c r="AU28" s="132">
        <v>299</v>
      </c>
      <c r="AV28" s="257">
        <v>104.91228070175438</v>
      </c>
      <c r="AW28" s="170">
        <v>14</v>
      </c>
      <c r="AX28" s="132">
        <v>214</v>
      </c>
      <c r="AY28" s="132">
        <v>227</v>
      </c>
      <c r="AZ28" s="257">
        <v>106.0747663551402</v>
      </c>
      <c r="BA28" s="170">
        <v>13</v>
      </c>
      <c r="BB28" s="259">
        <v>1752.4229074889868</v>
      </c>
      <c r="BC28" s="132">
        <v>2476.018099547511</v>
      </c>
      <c r="BD28" s="170">
        <v>723.5951920585244</v>
      </c>
      <c r="BE28" s="307">
        <v>77</v>
      </c>
      <c r="BF28" s="132">
        <v>61</v>
      </c>
      <c r="BG28" s="257">
        <v>79.22077922077922</v>
      </c>
      <c r="BH28" s="170">
        <v>-16</v>
      </c>
      <c r="BI28" s="132">
        <v>133</v>
      </c>
      <c r="BJ28" s="132">
        <v>40</v>
      </c>
      <c r="BK28" s="257">
        <v>30.075187969924812</v>
      </c>
      <c r="BL28" s="295">
        <v>-93</v>
      </c>
      <c r="BM28" s="307">
        <v>4180.65</v>
      </c>
      <c r="BN28" s="240">
        <v>5070.68</v>
      </c>
      <c r="BO28" s="281">
        <v>890.0300000000007</v>
      </c>
    </row>
    <row r="29" spans="1:67" s="11" customFormat="1" ht="21.75" customHeight="1">
      <c r="A29" s="311" t="s">
        <v>96</v>
      </c>
      <c r="B29" s="296">
        <v>1685</v>
      </c>
      <c r="C29" s="240">
        <v>1624</v>
      </c>
      <c r="D29" s="277">
        <v>96.37982195845697</v>
      </c>
      <c r="E29" s="278">
        <v>-61</v>
      </c>
      <c r="F29" s="133">
        <v>699</v>
      </c>
      <c r="G29" s="133">
        <v>658</v>
      </c>
      <c r="H29" s="277">
        <v>94.13447782546494</v>
      </c>
      <c r="I29" s="170">
        <v>-41</v>
      </c>
      <c r="J29" s="261">
        <v>656</v>
      </c>
      <c r="K29" s="133">
        <v>730</v>
      </c>
      <c r="L29" s="277">
        <v>111.28048780487805</v>
      </c>
      <c r="M29" s="170">
        <v>74</v>
      </c>
      <c r="N29" s="132">
        <v>78</v>
      </c>
      <c r="O29" s="132">
        <v>158</v>
      </c>
      <c r="P29" s="257">
        <v>202.56410256410254</v>
      </c>
      <c r="Q29" s="278">
        <v>80</v>
      </c>
      <c r="R29" s="132">
        <v>379</v>
      </c>
      <c r="S29" s="253">
        <v>417</v>
      </c>
      <c r="T29" s="257">
        <v>110.02638522427442</v>
      </c>
      <c r="U29" s="295">
        <v>38</v>
      </c>
      <c r="V29" s="260">
        <v>2647</v>
      </c>
      <c r="W29" s="132">
        <v>3491</v>
      </c>
      <c r="X29" s="269">
        <f t="shared" si="0"/>
        <v>131.88515300340006</v>
      </c>
      <c r="Y29" s="172">
        <f t="shared" si="1"/>
        <v>844</v>
      </c>
      <c r="Z29" s="132">
        <v>1593</v>
      </c>
      <c r="AA29" s="132">
        <v>1526</v>
      </c>
      <c r="AB29" s="269">
        <f t="shared" si="2"/>
        <v>95.79409918392969</v>
      </c>
      <c r="AC29" s="172">
        <f t="shared" si="3"/>
        <v>-67</v>
      </c>
      <c r="AD29" s="132">
        <v>311</v>
      </c>
      <c r="AE29" s="254">
        <v>1072</v>
      </c>
      <c r="AF29" s="277">
        <f t="shared" si="4"/>
        <v>344.6945337620579</v>
      </c>
      <c r="AG29" s="172">
        <f t="shared" si="5"/>
        <v>761</v>
      </c>
      <c r="AH29" s="262">
        <v>415</v>
      </c>
      <c r="AI29" s="262">
        <v>445</v>
      </c>
      <c r="AJ29" s="279">
        <v>107.2289156626506</v>
      </c>
      <c r="AK29" s="280">
        <v>30</v>
      </c>
      <c r="AL29" s="132">
        <v>155</v>
      </c>
      <c r="AM29" s="132">
        <v>180</v>
      </c>
      <c r="AN29" s="257">
        <v>116.1</v>
      </c>
      <c r="AO29" s="295">
        <v>25</v>
      </c>
      <c r="AP29" s="258">
        <v>799</v>
      </c>
      <c r="AQ29" s="132">
        <v>822</v>
      </c>
      <c r="AR29" s="257">
        <v>102.9</v>
      </c>
      <c r="AS29" s="170">
        <v>23</v>
      </c>
      <c r="AT29" s="132">
        <v>627</v>
      </c>
      <c r="AU29" s="132">
        <v>625</v>
      </c>
      <c r="AV29" s="257">
        <v>99.68102073365232</v>
      </c>
      <c r="AW29" s="170">
        <v>-2</v>
      </c>
      <c r="AX29" s="132">
        <v>453</v>
      </c>
      <c r="AY29" s="132">
        <v>412</v>
      </c>
      <c r="AZ29" s="257">
        <v>90.94922737306842</v>
      </c>
      <c r="BA29" s="170">
        <v>-41</v>
      </c>
      <c r="BB29" s="259">
        <v>1585.1936218678816</v>
      </c>
      <c r="BC29" s="132">
        <v>1776.4822134387352</v>
      </c>
      <c r="BD29" s="170">
        <v>191.28859157085367</v>
      </c>
      <c r="BE29" s="307">
        <v>14</v>
      </c>
      <c r="BF29" s="132">
        <v>25</v>
      </c>
      <c r="BG29" s="257">
        <v>178.57142857142858</v>
      </c>
      <c r="BH29" s="170">
        <v>11</v>
      </c>
      <c r="BI29" s="132">
        <v>11</v>
      </c>
      <c r="BJ29" s="132">
        <v>4</v>
      </c>
      <c r="BK29" s="257">
        <v>36.36363636363637</v>
      </c>
      <c r="BL29" s="295">
        <v>-7</v>
      </c>
      <c r="BM29" s="307">
        <v>4086.41</v>
      </c>
      <c r="BN29" s="240">
        <v>4442.12</v>
      </c>
      <c r="BO29" s="281">
        <v>355.71000000000004</v>
      </c>
    </row>
    <row r="30" spans="1:67" s="11" customFormat="1" ht="21.75" customHeight="1">
      <c r="A30" s="311" t="s">
        <v>97</v>
      </c>
      <c r="B30" s="296">
        <v>1931</v>
      </c>
      <c r="C30" s="240">
        <v>1251</v>
      </c>
      <c r="D30" s="277">
        <v>64.78508544795443</v>
      </c>
      <c r="E30" s="278">
        <v>-680</v>
      </c>
      <c r="F30" s="133">
        <v>1042</v>
      </c>
      <c r="G30" s="133">
        <v>754</v>
      </c>
      <c r="H30" s="277">
        <v>72.36084452975048</v>
      </c>
      <c r="I30" s="170">
        <v>-288</v>
      </c>
      <c r="J30" s="261">
        <v>987</v>
      </c>
      <c r="K30" s="133">
        <v>1006</v>
      </c>
      <c r="L30" s="277">
        <v>101.92502532928064</v>
      </c>
      <c r="M30" s="170">
        <v>19</v>
      </c>
      <c r="N30" s="132">
        <v>296</v>
      </c>
      <c r="O30" s="132">
        <v>601</v>
      </c>
      <c r="P30" s="257">
        <v>203.04054054054052</v>
      </c>
      <c r="Q30" s="278">
        <v>305</v>
      </c>
      <c r="R30" s="132">
        <v>356</v>
      </c>
      <c r="S30" s="253">
        <v>256</v>
      </c>
      <c r="T30" s="257">
        <v>71.91011235955057</v>
      </c>
      <c r="U30" s="295">
        <v>-100</v>
      </c>
      <c r="V30" s="260">
        <v>4288</v>
      </c>
      <c r="W30" s="132">
        <v>4336</v>
      </c>
      <c r="X30" s="269">
        <f t="shared" si="0"/>
        <v>101.11940298507463</v>
      </c>
      <c r="Y30" s="172">
        <f t="shared" si="1"/>
        <v>48</v>
      </c>
      <c r="Z30" s="132">
        <v>1801</v>
      </c>
      <c r="AA30" s="132">
        <v>1195</v>
      </c>
      <c r="AB30" s="269">
        <f t="shared" si="2"/>
        <v>66.35202665186007</v>
      </c>
      <c r="AC30" s="172">
        <f t="shared" si="3"/>
        <v>-606</v>
      </c>
      <c r="AD30" s="132">
        <v>1117</v>
      </c>
      <c r="AE30" s="254">
        <v>1653</v>
      </c>
      <c r="AF30" s="277">
        <f t="shared" si="4"/>
        <v>147.9856759176365</v>
      </c>
      <c r="AG30" s="172">
        <f t="shared" si="5"/>
        <v>536</v>
      </c>
      <c r="AH30" s="262">
        <v>815</v>
      </c>
      <c r="AI30" s="262">
        <v>559</v>
      </c>
      <c r="AJ30" s="279">
        <v>68.58895705521473</v>
      </c>
      <c r="AK30" s="280">
        <v>-256</v>
      </c>
      <c r="AL30" s="132">
        <v>240</v>
      </c>
      <c r="AM30" s="132">
        <v>260</v>
      </c>
      <c r="AN30" s="257">
        <v>108.3</v>
      </c>
      <c r="AO30" s="295">
        <v>20</v>
      </c>
      <c r="AP30" s="258">
        <v>1119</v>
      </c>
      <c r="AQ30" s="132">
        <v>1247</v>
      </c>
      <c r="AR30" s="257">
        <v>111.4</v>
      </c>
      <c r="AS30" s="170">
        <v>128</v>
      </c>
      <c r="AT30" s="132">
        <v>603</v>
      </c>
      <c r="AU30" s="132">
        <v>530</v>
      </c>
      <c r="AV30" s="257">
        <v>87.89386401326699</v>
      </c>
      <c r="AW30" s="170">
        <v>-73</v>
      </c>
      <c r="AX30" s="132">
        <v>461</v>
      </c>
      <c r="AY30" s="132">
        <v>405</v>
      </c>
      <c r="AZ30" s="257">
        <v>87.85249457700651</v>
      </c>
      <c r="BA30" s="170">
        <v>-56</v>
      </c>
      <c r="BB30" s="259">
        <v>2215.478615071283</v>
      </c>
      <c r="BC30" s="132">
        <v>2774.5098039215686</v>
      </c>
      <c r="BD30" s="170">
        <v>559.0311888502856</v>
      </c>
      <c r="BE30" s="307">
        <v>96</v>
      </c>
      <c r="BF30" s="132">
        <v>141</v>
      </c>
      <c r="BG30" s="257">
        <v>146.875</v>
      </c>
      <c r="BH30" s="170">
        <v>45</v>
      </c>
      <c r="BI30" s="132">
        <v>106</v>
      </c>
      <c r="BJ30" s="132">
        <v>90</v>
      </c>
      <c r="BK30" s="257">
        <v>84.90566037735849</v>
      </c>
      <c r="BL30" s="295">
        <v>-16</v>
      </c>
      <c r="BM30" s="307">
        <v>3807.21</v>
      </c>
      <c r="BN30" s="240">
        <v>4851.01</v>
      </c>
      <c r="BO30" s="281">
        <v>1043.8000000000002</v>
      </c>
    </row>
    <row r="31" spans="1:67" s="13" customFormat="1" ht="21.75" customHeight="1">
      <c r="A31" s="311" t="s">
        <v>98</v>
      </c>
      <c r="B31" s="296">
        <v>524</v>
      </c>
      <c r="C31" s="240">
        <v>543</v>
      </c>
      <c r="D31" s="277">
        <v>103.6259541984733</v>
      </c>
      <c r="E31" s="278">
        <v>19</v>
      </c>
      <c r="F31" s="133">
        <v>327</v>
      </c>
      <c r="G31" s="133">
        <v>271</v>
      </c>
      <c r="H31" s="277">
        <v>82.87461773700305</v>
      </c>
      <c r="I31" s="170">
        <v>-56</v>
      </c>
      <c r="J31" s="261">
        <v>321</v>
      </c>
      <c r="K31" s="133">
        <v>427</v>
      </c>
      <c r="L31" s="277">
        <v>133.02180685358255</v>
      </c>
      <c r="M31" s="170">
        <v>106</v>
      </c>
      <c r="N31" s="132">
        <v>143</v>
      </c>
      <c r="O31" s="132">
        <v>174</v>
      </c>
      <c r="P31" s="257">
        <v>121.6783216783217</v>
      </c>
      <c r="Q31" s="278">
        <v>31</v>
      </c>
      <c r="R31" s="132">
        <v>123</v>
      </c>
      <c r="S31" s="253">
        <v>171</v>
      </c>
      <c r="T31" s="257">
        <v>139.02439024390242</v>
      </c>
      <c r="U31" s="295">
        <v>48</v>
      </c>
      <c r="V31" s="260">
        <v>1522</v>
      </c>
      <c r="W31" s="132">
        <v>1650</v>
      </c>
      <c r="X31" s="269">
        <f t="shared" si="0"/>
        <v>108.40998685939553</v>
      </c>
      <c r="Y31" s="172">
        <f t="shared" si="1"/>
        <v>128</v>
      </c>
      <c r="Z31" s="132">
        <v>501</v>
      </c>
      <c r="AA31" s="132">
        <v>523</v>
      </c>
      <c r="AB31" s="269">
        <f t="shared" si="2"/>
        <v>104.39121756487026</v>
      </c>
      <c r="AC31" s="172">
        <f t="shared" si="3"/>
        <v>22</v>
      </c>
      <c r="AD31" s="132">
        <v>551</v>
      </c>
      <c r="AE31" s="254">
        <v>475</v>
      </c>
      <c r="AF31" s="277">
        <f t="shared" si="4"/>
        <v>86.20689655172413</v>
      </c>
      <c r="AG31" s="172">
        <f t="shared" si="5"/>
        <v>-76</v>
      </c>
      <c r="AH31" s="262">
        <v>182</v>
      </c>
      <c r="AI31" s="262">
        <v>211</v>
      </c>
      <c r="AJ31" s="279">
        <v>115.93406593406594</v>
      </c>
      <c r="AK31" s="280">
        <v>29</v>
      </c>
      <c r="AL31" s="132">
        <v>118</v>
      </c>
      <c r="AM31" s="132">
        <v>119</v>
      </c>
      <c r="AN31" s="257">
        <v>100.8</v>
      </c>
      <c r="AO31" s="295">
        <v>1</v>
      </c>
      <c r="AP31" s="258">
        <v>347</v>
      </c>
      <c r="AQ31" s="132">
        <v>471</v>
      </c>
      <c r="AR31" s="257">
        <v>135.7</v>
      </c>
      <c r="AS31" s="170">
        <v>124</v>
      </c>
      <c r="AT31" s="132">
        <v>216</v>
      </c>
      <c r="AU31" s="132">
        <v>143</v>
      </c>
      <c r="AV31" s="257">
        <v>66.20370370370371</v>
      </c>
      <c r="AW31" s="170">
        <v>-73</v>
      </c>
      <c r="AX31" s="132">
        <v>157</v>
      </c>
      <c r="AY31" s="132">
        <v>103</v>
      </c>
      <c r="AZ31" s="257">
        <v>65.60509554140127</v>
      </c>
      <c r="BA31" s="170">
        <v>-54</v>
      </c>
      <c r="BB31" s="259">
        <v>2326.1146496815286</v>
      </c>
      <c r="BC31" s="132">
        <v>2771.9298245614036</v>
      </c>
      <c r="BD31" s="170">
        <v>445.81517487987503</v>
      </c>
      <c r="BE31" s="307">
        <v>28</v>
      </c>
      <c r="BF31" s="132">
        <v>24</v>
      </c>
      <c r="BG31" s="257">
        <v>85.71428571428571</v>
      </c>
      <c r="BH31" s="170">
        <v>-4</v>
      </c>
      <c r="BI31" s="132">
        <v>14</v>
      </c>
      <c r="BJ31" s="132">
        <v>13</v>
      </c>
      <c r="BK31" s="257">
        <v>92.85714285714286</v>
      </c>
      <c r="BL31" s="295">
        <v>-1</v>
      </c>
      <c r="BM31" s="307">
        <v>3700.36</v>
      </c>
      <c r="BN31" s="240">
        <v>4516.79</v>
      </c>
      <c r="BO31" s="281">
        <v>816.4299999999998</v>
      </c>
    </row>
    <row r="32" spans="1:67" s="11" customFormat="1" ht="21.75" customHeight="1">
      <c r="A32" s="313" t="s">
        <v>99</v>
      </c>
      <c r="B32" s="296">
        <v>1592</v>
      </c>
      <c r="C32" s="240">
        <v>872</v>
      </c>
      <c r="D32" s="277">
        <v>54.773869346733676</v>
      </c>
      <c r="E32" s="278">
        <v>-720</v>
      </c>
      <c r="F32" s="133">
        <v>847</v>
      </c>
      <c r="G32" s="133">
        <v>478</v>
      </c>
      <c r="H32" s="277">
        <v>56.434474616292796</v>
      </c>
      <c r="I32" s="170">
        <v>-369</v>
      </c>
      <c r="J32" s="261">
        <v>419</v>
      </c>
      <c r="K32" s="133">
        <v>563</v>
      </c>
      <c r="L32" s="277">
        <v>134.36754176610978</v>
      </c>
      <c r="M32" s="170">
        <v>144</v>
      </c>
      <c r="N32" s="132">
        <v>0</v>
      </c>
      <c r="O32" s="132">
        <v>272</v>
      </c>
      <c r="P32" s="257"/>
      <c r="Q32" s="278">
        <v>272</v>
      </c>
      <c r="R32" s="132">
        <v>314</v>
      </c>
      <c r="S32" s="253">
        <v>197</v>
      </c>
      <c r="T32" s="257">
        <v>62.738853503184714</v>
      </c>
      <c r="U32" s="295">
        <v>-117</v>
      </c>
      <c r="V32" s="260">
        <v>2990</v>
      </c>
      <c r="W32" s="132">
        <v>2675</v>
      </c>
      <c r="X32" s="269">
        <f t="shared" si="0"/>
        <v>89.4648829431438</v>
      </c>
      <c r="Y32" s="172">
        <f t="shared" si="1"/>
        <v>-315</v>
      </c>
      <c r="Z32" s="132">
        <v>1462</v>
      </c>
      <c r="AA32" s="132">
        <v>812</v>
      </c>
      <c r="AB32" s="269">
        <f t="shared" si="2"/>
        <v>55.54035567715459</v>
      </c>
      <c r="AC32" s="172">
        <f t="shared" si="3"/>
        <v>-650</v>
      </c>
      <c r="AD32" s="132">
        <v>548</v>
      </c>
      <c r="AE32" s="254">
        <v>885</v>
      </c>
      <c r="AF32" s="277">
        <f t="shared" si="4"/>
        <v>161.4963503649635</v>
      </c>
      <c r="AG32" s="172">
        <f t="shared" si="5"/>
        <v>337</v>
      </c>
      <c r="AH32" s="262">
        <v>860</v>
      </c>
      <c r="AI32" s="262">
        <v>275</v>
      </c>
      <c r="AJ32" s="279">
        <v>31.976744186046513</v>
      </c>
      <c r="AK32" s="280">
        <v>-585</v>
      </c>
      <c r="AL32" s="132">
        <v>210</v>
      </c>
      <c r="AM32" s="132">
        <v>147</v>
      </c>
      <c r="AN32" s="257">
        <v>70</v>
      </c>
      <c r="AO32" s="295">
        <v>-63</v>
      </c>
      <c r="AP32" s="258">
        <v>462</v>
      </c>
      <c r="AQ32" s="132">
        <v>554</v>
      </c>
      <c r="AR32" s="257">
        <v>119.9</v>
      </c>
      <c r="AS32" s="170">
        <v>92</v>
      </c>
      <c r="AT32" s="132">
        <v>434</v>
      </c>
      <c r="AU32" s="132">
        <v>307</v>
      </c>
      <c r="AV32" s="257">
        <v>70.73732718894009</v>
      </c>
      <c r="AW32" s="170">
        <v>-127</v>
      </c>
      <c r="AX32" s="132">
        <v>316</v>
      </c>
      <c r="AY32" s="132">
        <v>220</v>
      </c>
      <c r="AZ32" s="257">
        <v>69.62025316455697</v>
      </c>
      <c r="BA32" s="170">
        <v>-96</v>
      </c>
      <c r="BB32" s="259">
        <v>1638.1081081081081</v>
      </c>
      <c r="BC32" s="132">
        <v>2401.1450381679388</v>
      </c>
      <c r="BD32" s="170">
        <v>763.0369300598306</v>
      </c>
      <c r="BE32" s="307">
        <v>43</v>
      </c>
      <c r="BF32" s="132">
        <v>21</v>
      </c>
      <c r="BG32" s="257">
        <v>48.837209302325576</v>
      </c>
      <c r="BH32" s="170">
        <v>-22</v>
      </c>
      <c r="BI32" s="132">
        <v>29</v>
      </c>
      <c r="BJ32" s="132">
        <v>56</v>
      </c>
      <c r="BK32" s="257">
        <v>193.10344827586206</v>
      </c>
      <c r="BL32" s="295">
        <v>27</v>
      </c>
      <c r="BM32" s="307">
        <v>3475.16</v>
      </c>
      <c r="BN32" s="240">
        <v>4053.57</v>
      </c>
      <c r="BO32" s="281">
        <v>578.4100000000003</v>
      </c>
    </row>
    <row r="33" spans="1:67" s="11" customFormat="1" ht="21.75" customHeight="1" thickBot="1">
      <c r="A33" s="314" t="s">
        <v>100</v>
      </c>
      <c r="B33" s="297">
        <v>758</v>
      </c>
      <c r="C33" s="241">
        <v>648</v>
      </c>
      <c r="D33" s="282">
        <v>85.4881266490765</v>
      </c>
      <c r="E33" s="283">
        <v>-110</v>
      </c>
      <c r="F33" s="134">
        <v>507</v>
      </c>
      <c r="G33" s="134">
        <v>406</v>
      </c>
      <c r="H33" s="282">
        <v>80.07889546351085</v>
      </c>
      <c r="I33" s="238">
        <v>-101</v>
      </c>
      <c r="J33" s="263">
        <v>459</v>
      </c>
      <c r="K33" s="134">
        <v>479</v>
      </c>
      <c r="L33" s="282">
        <v>104.35729847494552</v>
      </c>
      <c r="M33" s="238">
        <v>20</v>
      </c>
      <c r="N33" s="135">
        <v>111</v>
      </c>
      <c r="O33" s="135">
        <v>197</v>
      </c>
      <c r="P33" s="266">
        <v>177.4774774774775</v>
      </c>
      <c r="Q33" s="283">
        <v>86</v>
      </c>
      <c r="R33" s="135">
        <v>141</v>
      </c>
      <c r="S33" s="264">
        <v>147</v>
      </c>
      <c r="T33" s="266">
        <v>104.25531914893618</v>
      </c>
      <c r="U33" s="298">
        <v>6</v>
      </c>
      <c r="V33" s="299">
        <v>1931</v>
      </c>
      <c r="W33" s="135">
        <v>2158</v>
      </c>
      <c r="X33" s="300">
        <f t="shared" si="0"/>
        <v>111.75556706369755</v>
      </c>
      <c r="Y33" s="301">
        <f t="shared" si="1"/>
        <v>227</v>
      </c>
      <c r="Z33" s="135">
        <v>718</v>
      </c>
      <c r="AA33" s="135">
        <v>614</v>
      </c>
      <c r="AB33" s="300">
        <f t="shared" si="2"/>
        <v>85.51532033426183</v>
      </c>
      <c r="AC33" s="301">
        <f t="shared" si="3"/>
        <v>-104</v>
      </c>
      <c r="AD33" s="135">
        <v>253</v>
      </c>
      <c r="AE33" s="265">
        <v>629</v>
      </c>
      <c r="AF33" s="282">
        <f t="shared" si="4"/>
        <v>248.61660079051381</v>
      </c>
      <c r="AG33" s="301">
        <f t="shared" si="5"/>
        <v>376</v>
      </c>
      <c r="AH33" s="302">
        <v>234</v>
      </c>
      <c r="AI33" s="302">
        <v>307</v>
      </c>
      <c r="AJ33" s="303">
        <v>131.1965811965812</v>
      </c>
      <c r="AK33" s="304">
        <v>73</v>
      </c>
      <c r="AL33" s="135">
        <v>169</v>
      </c>
      <c r="AM33" s="135">
        <v>193</v>
      </c>
      <c r="AN33" s="266">
        <v>114.2</v>
      </c>
      <c r="AO33" s="298">
        <v>24</v>
      </c>
      <c r="AP33" s="267">
        <v>498</v>
      </c>
      <c r="AQ33" s="135">
        <v>529</v>
      </c>
      <c r="AR33" s="266">
        <v>106.2</v>
      </c>
      <c r="AS33" s="238">
        <v>31</v>
      </c>
      <c r="AT33" s="135">
        <v>234</v>
      </c>
      <c r="AU33" s="135">
        <v>222</v>
      </c>
      <c r="AV33" s="266">
        <v>94.87179487179486</v>
      </c>
      <c r="AW33" s="238">
        <v>-12</v>
      </c>
      <c r="AX33" s="135">
        <v>181</v>
      </c>
      <c r="AY33" s="135">
        <v>179</v>
      </c>
      <c r="AZ33" s="266">
        <v>98.89502762430939</v>
      </c>
      <c r="BA33" s="238">
        <v>-2</v>
      </c>
      <c r="BB33" s="268">
        <v>2147.549019607843</v>
      </c>
      <c r="BC33" s="135">
        <v>2547.5</v>
      </c>
      <c r="BD33" s="238">
        <v>399.9509803921569</v>
      </c>
      <c r="BE33" s="308">
        <v>38</v>
      </c>
      <c r="BF33" s="135">
        <v>64</v>
      </c>
      <c r="BG33" s="266">
        <v>168.42105263157893</v>
      </c>
      <c r="BH33" s="238">
        <v>26</v>
      </c>
      <c r="BI33" s="135">
        <v>14</v>
      </c>
      <c r="BJ33" s="135">
        <v>4</v>
      </c>
      <c r="BK33" s="266">
        <v>28.57142857142857</v>
      </c>
      <c r="BL33" s="298">
        <v>-10</v>
      </c>
      <c r="BM33" s="308">
        <v>3475.26</v>
      </c>
      <c r="BN33" s="241">
        <v>5270.78</v>
      </c>
      <c r="BO33" s="284">
        <v>1795.5199999999995</v>
      </c>
    </row>
    <row r="34" spans="1:67" s="14" customFormat="1" ht="15">
      <c r="A34" s="66"/>
      <c r="B34" s="66"/>
      <c r="C34" s="66"/>
      <c r="D34" s="6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137"/>
      <c r="AQ34" s="137"/>
      <c r="AR34" s="137"/>
      <c r="AS34" s="138"/>
      <c r="AT34" s="66"/>
      <c r="AU34" s="66"/>
      <c r="AV34" s="66"/>
      <c r="AW34" s="66"/>
      <c r="AX34" s="66"/>
      <c r="AY34" s="66"/>
      <c r="AZ34" s="66"/>
      <c r="BA34" s="139"/>
      <c r="BB34" s="139"/>
      <c r="BC34" s="139"/>
      <c r="BD34" s="66"/>
      <c r="BE34" s="66"/>
      <c r="BF34" s="66"/>
      <c r="BG34" s="66"/>
      <c r="BH34" s="66"/>
      <c r="BI34" s="66"/>
      <c r="BJ34" s="66"/>
      <c r="BK34" s="165"/>
      <c r="BL34" s="165"/>
      <c r="BM34" s="66"/>
      <c r="BN34" s="66"/>
      <c r="BO34" s="66"/>
    </row>
    <row r="35" spans="1:67" s="14" customFormat="1" ht="12.75">
      <c r="A35" s="66"/>
      <c r="B35" s="66"/>
      <c r="C35" s="66"/>
      <c r="D35" s="6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137"/>
      <c r="AQ35" s="137"/>
      <c r="AR35" s="137"/>
      <c r="AS35" s="138"/>
      <c r="AT35" s="66"/>
      <c r="AU35" s="66"/>
      <c r="AV35" s="66"/>
      <c r="AW35" s="66"/>
      <c r="AX35" s="66"/>
      <c r="AY35" s="66"/>
      <c r="AZ35" s="66"/>
      <c r="BA35" s="139"/>
      <c r="BB35" s="139"/>
      <c r="BC35" s="139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</row>
    <row r="36" spans="1:67" s="14" customFormat="1" ht="12.75">
      <c r="A36" s="66"/>
      <c r="B36" s="66"/>
      <c r="C36" s="66"/>
      <c r="D36" s="6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137"/>
      <c r="AQ36" s="137"/>
      <c r="AR36" s="137"/>
      <c r="AS36" s="138"/>
      <c r="AT36" s="66"/>
      <c r="AU36" s="66"/>
      <c r="AV36" s="66"/>
      <c r="AW36" s="66"/>
      <c r="AX36" s="66"/>
      <c r="AY36" s="66"/>
      <c r="AZ36" s="66"/>
      <c r="BA36" s="139"/>
      <c r="BB36" s="139"/>
      <c r="BC36" s="139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</row>
    <row r="37" spans="1:67" s="14" customFormat="1" ht="12.75">
      <c r="A37" s="66"/>
      <c r="B37" s="66"/>
      <c r="C37" s="66"/>
      <c r="D37" s="6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139"/>
      <c r="AT37" s="66"/>
      <c r="AU37" s="66"/>
      <c r="AV37" s="66"/>
      <c r="AW37" s="66"/>
      <c r="AX37" s="66"/>
      <c r="AY37" s="66"/>
      <c r="AZ37" s="66"/>
      <c r="BA37" s="139"/>
      <c r="BB37" s="139"/>
      <c r="BC37" s="139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</row>
    <row r="38" spans="1:67" s="14" customFormat="1" ht="12.75">
      <c r="A38" s="66"/>
      <c r="B38" s="66"/>
      <c r="C38" s="66"/>
      <c r="D38" s="6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139"/>
      <c r="BB38" s="139"/>
      <c r="BC38" s="139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</row>
    <row r="39" spans="1:67" s="14" customFormat="1" ht="12.75">
      <c r="A39" s="66"/>
      <c r="B39" s="66"/>
      <c r="C39" s="66"/>
      <c r="D39" s="6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</row>
    <row r="40" spans="1:67" s="14" customFormat="1" ht="12.75">
      <c r="A40" s="66"/>
      <c r="B40" s="66"/>
      <c r="C40" s="66"/>
      <c r="D40" s="6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</row>
    <row r="41" spans="1:67" s="14" customFormat="1" ht="12.75">
      <c r="A41" s="66"/>
      <c r="B41" s="66"/>
      <c r="C41" s="66"/>
      <c r="D41" s="6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s="14" customFormat="1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</row>
    <row r="43" spans="1:67" s="14" customFormat="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</row>
    <row r="44" spans="1:67" s="14" customFormat="1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</row>
    <row r="45" spans="1:67" s="14" customFormat="1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</row>
    <row r="46" spans="1:67" s="14" customFormat="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</row>
    <row r="47" spans="1:67" s="14" customFormat="1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67" s="14" customFormat="1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</row>
    <row r="49" spans="1:67" s="14" customFormat="1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</row>
    <row r="50" spans="1:67" s="14" customFormat="1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</row>
    <row r="51" spans="1:67" s="14" customFormat="1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</row>
    <row r="52" spans="1:67" s="14" customFormat="1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</row>
    <row r="53" spans="1:67" s="14" customFormat="1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</row>
    <row r="54" spans="1:67" s="14" customFormat="1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</row>
    <row r="55" spans="1:67" s="14" customFormat="1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1:67" s="14" customFormat="1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</row>
    <row r="57" spans="1:67" s="14" customFormat="1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</row>
    <row r="58" spans="1:67" s="14" customFormat="1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1:67" s="14" customFormat="1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</row>
    <row r="60" spans="1:67" s="14" customFormat="1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1:67" s="11" customFormat="1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</row>
    <row r="62" spans="1:67" s="11" customFormat="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</row>
    <row r="63" spans="1:67" s="11" customFormat="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</row>
    <row r="64" spans="1:67" s="11" customFormat="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</row>
    <row r="65" spans="1:67" s="11" customFormat="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</row>
    <row r="66" spans="1:67" s="11" customFormat="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</row>
    <row r="67" spans="1:67" s="11" customFormat="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</row>
    <row r="68" spans="1:67" s="11" customFormat="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</row>
    <row r="69" spans="1:67" s="11" customFormat="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</row>
    <row r="70" spans="1:67" s="11" customFormat="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</row>
    <row r="71" spans="1:67" s="11" customFormat="1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</row>
    <row r="72" spans="1:67" s="11" customFormat="1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</row>
    <row r="73" spans="1:67" s="11" customFormat="1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</row>
    <row r="74" spans="1:67" s="11" customFormat="1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</row>
    <row r="75" spans="1:67" s="11" customFormat="1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</row>
    <row r="76" spans="1:67" s="11" customFormat="1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</row>
    <row r="77" spans="1:67" s="11" customFormat="1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</row>
    <row r="78" spans="1:67" s="11" customFormat="1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</row>
    <row r="79" spans="1:67" s="11" customFormat="1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</row>
    <row r="80" spans="1:67" s="11" customFormat="1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</row>
    <row r="81" spans="1:67" s="11" customFormat="1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1:67" s="11" customFormat="1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1:67" s="11" customFormat="1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1:67" s="11" customFormat="1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1:67" s="11" customFormat="1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1:67" s="11" customFormat="1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1:67" s="11" customFormat="1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1:67" s="11" customFormat="1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1:67" s="11" customFormat="1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1:67" s="11" customFormat="1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s="11" customFormat="1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1:67" s="11" customFormat="1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1:67" s="11" customFormat="1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  <row r="94" spans="1:67" s="11" customFormat="1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1:67" s="11" customFormat="1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</row>
    <row r="96" spans="1:67" s="11" customFormat="1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1:67" s="11" customFormat="1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</row>
    <row r="98" spans="1:67" s="11" customFormat="1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</row>
    <row r="99" spans="1:67" s="11" customFormat="1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</row>
    <row r="100" spans="1:67" s="11" customFormat="1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</row>
    <row r="101" spans="1:67" s="11" customFormat="1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</row>
    <row r="102" spans="1:67" s="11" customFormat="1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</row>
    <row r="103" spans="1:67" s="11" customFormat="1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</row>
    <row r="104" spans="1:67" s="11" customFormat="1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</row>
    <row r="105" spans="1:67" s="11" customFormat="1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</row>
    <row r="106" spans="1:67" s="11" customFormat="1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</row>
    <row r="107" spans="1:67" s="11" customFormat="1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</row>
    <row r="108" spans="1:67" s="11" customFormat="1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</row>
    <row r="109" spans="1:67" s="11" customFormat="1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</row>
    <row r="110" spans="1:67" s="11" customFormat="1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</row>
    <row r="111" spans="1:67" s="11" customFormat="1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</row>
    <row r="112" spans="1:67" s="11" customFormat="1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</row>
    <row r="113" spans="1:67" s="11" customFormat="1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</row>
    <row r="114" spans="1:67" s="11" customFormat="1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</row>
    <row r="115" spans="1:67" s="11" customFormat="1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</row>
    <row r="116" spans="1:67" s="11" customFormat="1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</row>
    <row r="117" spans="1:67" s="11" customFormat="1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</row>
    <row r="118" spans="1:67" s="11" customFormat="1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</row>
    <row r="119" spans="1:67" s="11" customFormat="1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</row>
    <row r="120" spans="1:67" s="11" customFormat="1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</row>
    <row r="121" spans="1:67" s="11" customFormat="1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</row>
    <row r="122" spans="1:67" s="11" customFormat="1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</row>
    <row r="123" spans="1:67" s="11" customFormat="1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</row>
    <row r="124" spans="1:67" s="11" customFormat="1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</row>
    <row r="125" spans="1:67" s="11" customFormat="1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</row>
    <row r="126" spans="1:67" s="11" customFormat="1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</row>
    <row r="127" spans="1:67" s="11" customFormat="1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</row>
    <row r="128" spans="1:67" s="11" customFormat="1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</row>
    <row r="129" spans="1:67" s="11" customFormat="1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</row>
    <row r="130" spans="1:67" s="11" customFormat="1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</row>
    <row r="131" spans="1:67" s="11" customFormat="1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</row>
    <row r="132" spans="1:67" s="11" customFormat="1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</row>
    <row r="133" spans="1:67" s="11" customFormat="1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</row>
    <row r="134" spans="1:67" s="11" customFormat="1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</row>
    <row r="135" spans="1:67" s="11" customFormat="1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</row>
    <row r="136" spans="1:67" s="11" customFormat="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</row>
    <row r="137" spans="1:67" s="11" customFormat="1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</row>
    <row r="138" spans="1:67" s="11" customFormat="1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</row>
    <row r="139" spans="1:67" s="11" customFormat="1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</row>
    <row r="140" spans="1:67" s="11" customFormat="1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</row>
    <row r="141" spans="1:67" s="11" customFormat="1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</row>
    <row r="142" spans="1:67" s="11" customFormat="1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</row>
    <row r="143" spans="1:67" s="11" customFormat="1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</row>
    <row r="144" spans="1:67" s="11" customFormat="1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</row>
  </sheetData>
  <sheetProtection/>
  <mergeCells count="72">
    <mergeCell ref="BE3:BL4"/>
    <mergeCell ref="BE5:BH5"/>
    <mergeCell ref="BI5:BL5"/>
    <mergeCell ref="BJ6:BJ7"/>
    <mergeCell ref="BK6:BL6"/>
    <mergeCell ref="AY6:AY7"/>
    <mergeCell ref="AZ6:BA6"/>
    <mergeCell ref="BI6:BI7"/>
    <mergeCell ref="BG6:BH6"/>
    <mergeCell ref="BB6:BB7"/>
    <mergeCell ref="BC6:BC7"/>
    <mergeCell ref="BD6:BD7"/>
    <mergeCell ref="BE6:BE7"/>
    <mergeCell ref="BF6:BF7"/>
    <mergeCell ref="AV6:AW6"/>
    <mergeCell ref="AX6:AX7"/>
    <mergeCell ref="AL6:AL7"/>
    <mergeCell ref="AD6:AD7"/>
    <mergeCell ref="AE6:AE7"/>
    <mergeCell ref="AF6:AG6"/>
    <mergeCell ref="AU6:AU7"/>
    <mergeCell ref="AM6:AM7"/>
    <mergeCell ref="AN6:AO6"/>
    <mergeCell ref="AP6:AQ6"/>
    <mergeCell ref="AR6:AS6"/>
    <mergeCell ref="AT6:AT7"/>
    <mergeCell ref="AA6:AA7"/>
    <mergeCell ref="AB6:AC6"/>
    <mergeCell ref="AH6:AH7"/>
    <mergeCell ref="AI6:AI7"/>
    <mergeCell ref="Z6:Z7"/>
    <mergeCell ref="AJ6:AK6"/>
    <mergeCell ref="O6:O7"/>
    <mergeCell ref="P6:Q6"/>
    <mergeCell ref="R6:R7"/>
    <mergeCell ref="S6:S7"/>
    <mergeCell ref="T6:U6"/>
    <mergeCell ref="V6:V7"/>
    <mergeCell ref="AX3:BA5"/>
    <mergeCell ref="BB3:BD5"/>
    <mergeCell ref="Z3:AC3"/>
    <mergeCell ref="AD3:AG5"/>
    <mergeCell ref="AL3:AO5"/>
    <mergeCell ref="AP3:AS5"/>
    <mergeCell ref="AT3:AW5"/>
    <mergeCell ref="AH3:AK5"/>
    <mergeCell ref="B1:U1"/>
    <mergeCell ref="B2:U2"/>
    <mergeCell ref="R3:U5"/>
    <mergeCell ref="V3:Y5"/>
    <mergeCell ref="W6:W7"/>
    <mergeCell ref="X6:Y6"/>
    <mergeCell ref="Z4:AC5"/>
    <mergeCell ref="L6:M6"/>
    <mergeCell ref="N6:N7"/>
    <mergeCell ref="C6:C7"/>
    <mergeCell ref="K6:K7"/>
    <mergeCell ref="D6:E6"/>
    <mergeCell ref="F6:F7"/>
    <mergeCell ref="G6:G7"/>
    <mergeCell ref="H6:I6"/>
    <mergeCell ref="J6:J7"/>
    <mergeCell ref="BM3:BO5"/>
    <mergeCell ref="BM6:BM7"/>
    <mergeCell ref="BN6:BN7"/>
    <mergeCell ref="BO6:BO7"/>
    <mergeCell ref="A3:A7"/>
    <mergeCell ref="B3:E5"/>
    <mergeCell ref="F3:I5"/>
    <mergeCell ref="J3:M5"/>
    <mergeCell ref="N3:Q5"/>
    <mergeCell ref="B6:B7"/>
  </mergeCells>
  <printOptions horizontalCentered="1" verticalCentered="1"/>
  <pageMargins left="0" right="0" top="0" bottom="0" header="0" footer="0"/>
  <pageSetup fitToHeight="2" horizontalDpi="600" verticalDpi="600" orientation="landscape" paperSize="9" scale="62" r:id="rId1"/>
  <colBreaks count="3" manualBreakCount="3">
    <brk id="21" max="33" man="1"/>
    <brk id="41" max="33" man="1"/>
    <brk id="6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2018-09-13T08:37:53Z</cp:lastPrinted>
  <dcterms:created xsi:type="dcterms:W3CDTF">2017-11-17T08:56:41Z</dcterms:created>
  <dcterms:modified xsi:type="dcterms:W3CDTF">2018-10-23T07:46:37Z</dcterms:modified>
  <cp:category/>
  <cp:version/>
  <cp:contentType/>
  <cp:contentStatus/>
</cp:coreProperties>
</file>