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801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<sst xmlns="http://schemas.openxmlformats.org/spreadsheetml/2006/main" count="74" uniqueCount="67">
  <si>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</si>
  <si>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</si>
  <si>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</si>
  <si>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</si>
  <si>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</si>
  <si>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</si>
  <si>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</si>
  <si>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</si>
  <si>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</si>
  <si>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</si>
  <si>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</si>
  <si>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</t>
  </si>
  <si>
    <t>Інформація про надання послуг державної служби зайнятості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</si>
  <si>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</si>
  <si>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</si>
  <si>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</si>
  <si>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</si>
  <si>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</si>
  <si>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</si>
  <si>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</si>
  <si>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</si>
  <si>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</si>
  <si>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</si>
  <si>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</si>
  <si>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</si>
  <si>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</si>
  <si>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</si>
  <si>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</si>
  <si>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</si>
  <si>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</si>
  <si>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</si>
  <si>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</si>
  <si>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</si>
  <si>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</si>
  <si>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</si>
  <si>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</si>
  <si>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</si>
  <si>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</si>
  <si>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</si>
  <si>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</si>
  <si>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</si>
  <si>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</si>
  <si>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</si>
  <si>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</si>
  <si>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</si>
  <si>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</si>
  <si>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</si>
  <si>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</si>
  <si>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</si>
  <si>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</si>
  <si>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</si>
  <si>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>Усього за                       2015 - 2018 рр.</t>
  </si>
  <si>
    <t>2019 р.</t>
  </si>
  <si>
    <t>АТО (ООС)</t>
  </si>
  <si>
    <t>учасникам АТО (ООС)</t>
  </si>
  <si>
    <t>2016 р.</t>
  </si>
  <si>
    <t>34 особи</t>
  </si>
  <si>
    <t>1    особа</t>
  </si>
  <si>
    <t>22 особи</t>
  </si>
  <si>
    <t>36    осіб</t>
  </si>
  <si>
    <t>3 особи</t>
  </si>
  <si>
    <t>8    осіб</t>
  </si>
  <si>
    <t>Інформація щодо надання послуг державною службою зайнятості учасникам АТО (ООС) у січні-серпні 2019 року</t>
  </si>
  <si>
    <t>січень-серпень                     2018 року</t>
  </si>
  <si>
    <t>січень-серпень                                  2019 року</t>
  </si>
  <si>
    <t>Станом на 1 вересня</t>
  </si>
  <si>
    <t xml:space="preserve"> + 1316 грн.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</si>
</sst>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" fontId="2" fillId="0" borderId="0" xfId="52" applyNumberFormat="1" applyFont="1" applyFill="1" applyBorder="1" applyAlignment="1" applyProtection="1">
      <alignment/>
      <protection locked="0"/>
    </xf>
    <xf numFmtId="1" fontId="4" fillId="0" borderId="0" xfId="52" applyNumberFormat="1" applyFont="1" applyFill="1" applyProtection="1">
      <alignment/>
      <protection locked="0"/>
    </xf>
    <xf numFmtId="1" fontId="6" fillId="0" borderId="0" xfId="52" applyNumberFormat="1" applyFont="1" applyFill="1" applyProtection="1">
      <alignment/>
      <protection locked="0"/>
    </xf>
    <xf numFmtId="1" fontId="8" fillId="0" borderId="0" xfId="52" applyNumberFormat="1" applyFont="1" applyFill="1" applyAlignment="1" applyProtection="1">
      <alignment horizontal="center"/>
      <protection locked="0"/>
    </xf>
    <xf numFmtId="1" fontId="10" fillId="0" borderId="10" xfId="52" applyNumberFormat="1" applyFont="1" applyFill="1" applyBorder="1" applyAlignment="1" applyProtection="1">
      <alignment horizontal="center"/>
      <protection locked="0"/>
    </xf>
    <xf numFmtId="1" fontId="11" fillId="0" borderId="11" xfId="52" applyNumberFormat="1" applyFont="1" applyFill="1" applyBorder="1" applyAlignment="1" applyProtection="1">
      <alignment horizontal="center" vertical="center" wrapText="1"/>
      <protection/>
    </xf>
    <xf numFmtId="1" fontId="11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53" applyNumberFormat="1" applyFont="1" applyFill="1" applyBorder="1" applyAlignment="1" applyProtection="1">
      <alignment horizontal="center" vertical="center" wrapText="1"/>
      <protection/>
    </xf>
    <xf numFmtId="1" fontId="13" fillId="0" borderId="0" xfId="52" applyNumberFormat="1" applyFont="1" applyFill="1" applyProtection="1">
      <alignment/>
      <protection locked="0"/>
    </xf>
    <xf numFmtId="1" fontId="13" fillId="0" borderId="0" xfId="52" applyNumberFormat="1" applyFont="1" applyFill="1" applyBorder="1" applyAlignment="1" applyProtection="1">
      <alignment horizontal="right"/>
      <protection locked="0"/>
    </xf>
    <xf numFmtId="1" fontId="16" fillId="0" borderId="0" xfId="52" applyNumberFormat="1" applyFont="1" applyFill="1" applyBorder="1" applyAlignment="1" applyProtection="1">
      <alignment horizontal="left" wrapText="1" shrinkToFit="1"/>
      <protection locked="0"/>
    </xf>
    <xf numFmtId="1" fontId="16" fillId="0" borderId="0" xfId="52" applyNumberFormat="1" applyFont="1" applyFill="1" applyBorder="1" applyAlignment="1" applyProtection="1">
      <alignment horizontal="right"/>
      <protection locked="0"/>
    </xf>
    <xf numFmtId="0" fontId="15" fillId="0" borderId="0" xfId="54" applyFont="1" applyFill="1" applyAlignment="1">
      <alignment vertical="top"/>
      <protection/>
    </xf>
    <xf numFmtId="1" fontId="18" fillId="0" borderId="11" xfId="52" applyNumberFormat="1" applyFont="1" applyFill="1" applyBorder="1" applyAlignment="1" applyProtection="1">
      <alignment horizontal="center"/>
      <protection/>
    </xf>
    <xf numFmtId="1" fontId="18" fillId="0" borderId="0" xfId="52" applyNumberFormat="1" applyFont="1" applyFill="1" applyProtection="1">
      <alignment/>
      <protection locked="0"/>
    </xf>
    <xf numFmtId="0" fontId="4" fillId="0" borderId="0" xfId="54" applyFont="1" applyFill="1">
      <alignment/>
      <protection/>
    </xf>
    <xf numFmtId="0" fontId="17" fillId="0" borderId="0" xfId="54" applyFont="1" applyFill="1" applyAlignment="1">
      <alignment horizontal="center" vertical="center" wrapText="1"/>
      <protection/>
    </xf>
    <xf numFmtId="0" fontId="18" fillId="0" borderId="0" xfId="54" applyFont="1" applyFill="1" applyAlignment="1">
      <alignment horizontal="right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19" fillId="0" borderId="11" xfId="54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20" fillId="0" borderId="11" xfId="55" applyFont="1" applyFill="1" applyBorder="1" applyAlignment="1">
      <alignment horizontal="left" vertical="center" wrapText="1" indent="2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left" vertical="center" wrapText="1"/>
      <protection/>
    </xf>
    <xf numFmtId="0" fontId="10" fillId="0" borderId="11" xfId="55" applyFont="1" applyFill="1" applyBorder="1" applyAlignment="1">
      <alignment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13" fillId="0" borderId="11" xfId="55" applyFont="1" applyFill="1" applyBorder="1" applyAlignment="1">
      <alignment vertical="center" wrapText="1"/>
      <protection/>
    </xf>
    <xf numFmtId="165" fontId="4" fillId="0" borderId="0" xfId="55" applyNumberFormat="1" applyFont="1" applyFill="1" applyAlignment="1">
      <alignment vertical="center" wrapText="1"/>
      <protection/>
    </xf>
    <xf numFmtId="0" fontId="17" fillId="0" borderId="11" xfId="55" applyFont="1" applyFill="1" applyBorder="1" applyAlignment="1">
      <alignment vertical="center" wrapText="1"/>
      <protection/>
    </xf>
    <xf numFmtId="0" fontId="17" fillId="0" borderId="0" xfId="55" applyFont="1" applyFill="1" applyBorder="1" applyAlignment="1">
      <alignment vertical="center" wrapText="1"/>
      <protection/>
    </xf>
    <xf numFmtId="164" fontId="17" fillId="0" borderId="11" xfId="55" applyNumberFormat="1" applyFont="1" applyFill="1" applyBorder="1" applyAlignment="1">
      <alignment horizontal="center" vertical="center" wrapText="1"/>
      <protection/>
    </xf>
    <xf numFmtId="3" fontId="4" fillId="0" borderId="0" xfId="54" applyNumberFormat="1" applyFont="1" applyFill="1">
      <alignment/>
      <protection/>
    </xf>
    <xf numFmtId="1" fontId="3" fillId="0" borderId="0" xfId="52" applyNumberFormat="1" applyFont="1" applyFill="1" applyAlignment="1" applyProtection="1">
      <alignment wrapText="1"/>
      <protection locked="0"/>
    </xf>
    <xf numFmtId="1" fontId="7" fillId="0" borderId="0" xfId="52" applyNumberFormat="1" applyFont="1" applyFill="1" applyBorder="1" applyAlignment="1" applyProtection="1">
      <alignment/>
      <protection locked="0"/>
    </xf>
    <xf numFmtId="1" fontId="4" fillId="0" borderId="0" xfId="52" applyNumberFormat="1" applyFont="1" applyFill="1" applyBorder="1" applyAlignment="1" applyProtection="1">
      <alignment horizontal="center"/>
      <protection locked="0"/>
    </xf>
    <xf numFmtId="1" fontId="9" fillId="0" borderId="0" xfId="52" applyNumberFormat="1" applyFont="1" applyFill="1" applyBorder="1" applyAlignment="1" applyProtection="1">
      <alignment horizontal="right"/>
      <protection locked="0"/>
    </xf>
    <xf numFmtId="0" fontId="15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26" fillId="0" borderId="11" xfId="52" applyNumberFormat="1" applyFont="1" applyFill="1" applyBorder="1" applyAlignment="1" applyProtection="1">
      <alignment horizontal="center" vertical="center" wrapText="1" shrinkToFit="1"/>
      <protection/>
    </xf>
    <xf numFmtId="3" fontId="26" fillId="0" borderId="11" xfId="52" applyNumberFormat="1" applyFont="1" applyFill="1" applyBorder="1" applyAlignment="1" applyProtection="1">
      <alignment horizontal="center" vertical="center"/>
      <protection locked="0"/>
    </xf>
    <xf numFmtId="3" fontId="26" fillId="0" borderId="11" xfId="52" applyNumberFormat="1" applyFont="1" applyFill="1" applyBorder="1" applyAlignment="1" applyProtection="1">
      <alignment horizontal="center" vertical="center"/>
      <protection/>
    </xf>
    <xf numFmtId="1" fontId="13" fillId="0" borderId="12" xfId="55" applyNumberFormat="1" applyFont="1" applyFill="1" applyBorder="1" applyAlignment="1">
      <alignment horizontal="center" vertical="center" wrapText="1"/>
      <protection/>
    </xf>
    <xf numFmtId="1" fontId="10" fillId="0" borderId="12" xfId="55" applyNumberFormat="1" applyFont="1" applyFill="1" applyBorder="1" applyAlignment="1">
      <alignment horizontal="center" vertical="center" wrapText="1"/>
      <protection/>
    </xf>
    <xf numFmtId="0" fontId="17" fillId="0" borderId="16" xfId="54" applyFont="1" applyFill="1" applyBorder="1" applyAlignment="1">
      <alignment horizontal="center" vertical="center" wrapText="1"/>
      <protection/>
    </xf>
    <xf numFmtId="3" fontId="10" fillId="0" borderId="11" xfId="55" applyNumberFormat="1" applyFont="1" applyFill="1" applyBorder="1" applyAlignment="1">
      <alignment horizontal="center" vertical="center" wrapText="1"/>
      <protection/>
    </xf>
    <xf numFmtId="3" fontId="20" fillId="0" borderId="11" xfId="55" applyNumberFormat="1" applyFont="1" applyFill="1" applyBorder="1" applyAlignment="1">
      <alignment horizontal="center" vertical="center" wrapText="1"/>
      <protection/>
    </xf>
    <xf numFmtId="3" fontId="13" fillId="0" borderId="11" xfId="55" applyNumberFormat="1" applyFont="1" applyFill="1" applyBorder="1" applyAlignment="1">
      <alignment horizontal="center" vertical="center" wrapText="1"/>
      <protection/>
    </xf>
    <xf numFmtId="3" fontId="17" fillId="0" borderId="11" xfId="55" applyNumberFormat="1" applyFont="1" applyFill="1" applyBorder="1" applyAlignment="1">
      <alignment horizontal="center" vertical="center" wrapText="1"/>
      <protection/>
    </xf>
    <xf numFmtId="1" fontId="17" fillId="0" borderId="11" xfId="54" applyNumberFormat="1" applyFont="1" applyFill="1" applyBorder="1" applyAlignment="1">
      <alignment horizontal="center" vertical="center"/>
      <protection/>
    </xf>
    <xf numFmtId="3" fontId="17" fillId="0" borderId="11" xfId="54" applyNumberFormat="1" applyFont="1" applyFill="1" applyBorder="1" applyAlignment="1">
      <alignment horizontal="center" vertical="center" wrapText="1"/>
      <protection/>
    </xf>
    <xf numFmtId="3" fontId="10" fillId="0" borderId="12" xfId="55" applyNumberFormat="1" applyFont="1" applyFill="1" applyBorder="1" applyAlignment="1">
      <alignment horizontal="center" vertical="center" wrapText="1"/>
      <protection/>
    </xf>
    <xf numFmtId="165" fontId="20" fillId="0" borderId="11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165" fontId="24" fillId="0" borderId="11" xfId="54" applyNumberFormat="1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/>
      <protection/>
    </xf>
    <xf numFmtId="49" fontId="25" fillId="0" borderId="11" xfId="54" applyNumberFormat="1" applyFont="1" applyFill="1" applyBorder="1" applyAlignment="1">
      <alignment horizontal="center" vertical="center"/>
      <protection/>
    </xf>
    <xf numFmtId="164" fontId="17" fillId="0" borderId="16" xfId="55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164" fontId="17" fillId="0" borderId="12" xfId="55" applyNumberFormat="1" applyFont="1" applyFill="1" applyBorder="1" applyAlignment="1">
      <alignment horizontal="center" vertical="center" wrapText="1"/>
      <protection/>
    </xf>
    <xf numFmtId="1" fontId="17" fillId="0" borderId="13" xfId="54" applyNumberFormat="1" applyFont="1" applyFill="1" applyBorder="1" applyAlignment="1">
      <alignment horizontal="center" vertical="center"/>
      <protection/>
    </xf>
    <xf numFmtId="1" fontId="17" fillId="0" borderId="12" xfId="54" applyNumberFormat="1" applyFont="1" applyFill="1" applyBorder="1" applyAlignment="1">
      <alignment horizontal="center" vertical="center"/>
      <protection/>
    </xf>
    <xf numFmtId="3" fontId="17" fillId="0" borderId="13" xfId="54" applyNumberFormat="1" applyFont="1" applyFill="1" applyBorder="1" applyAlignment="1">
      <alignment horizontal="center" vertical="center" wrapText="1"/>
      <protection/>
    </xf>
    <xf numFmtId="3" fontId="17" fillId="0" borderId="12" xfId="54" applyNumberFormat="1" applyFont="1" applyFill="1" applyBorder="1" applyAlignment="1">
      <alignment horizontal="center" vertical="center" wrapText="1"/>
      <protection/>
    </xf>
    <xf numFmtId="0" fontId="17" fillId="0" borderId="17" xfId="54" applyFont="1" applyFill="1" applyBorder="1" applyAlignment="1">
      <alignment horizontal="left" vertical="center"/>
      <protection/>
    </xf>
    <xf numFmtId="0" fontId="17" fillId="0" borderId="18" xfId="54" applyFont="1" applyFill="1" applyBorder="1" applyAlignment="1">
      <alignment horizontal="left" vertical="center"/>
      <protection/>
    </xf>
    <xf numFmtId="0" fontId="17" fillId="0" borderId="17" xfId="54" applyFont="1" applyFill="1" applyBorder="1" applyAlignment="1">
      <alignment horizontal="left" vertical="center" wrapText="1"/>
      <protection/>
    </xf>
    <xf numFmtId="0" fontId="17" fillId="0" borderId="18" xfId="54" applyFont="1" applyFill="1" applyBorder="1" applyAlignment="1">
      <alignment horizontal="left" vertical="center" wrapText="1"/>
      <protection/>
    </xf>
    <xf numFmtId="0" fontId="5" fillId="0" borderId="0" xfId="54" applyFont="1" applyFill="1" applyAlignment="1">
      <alignment horizontal="right" vertical="center"/>
      <protection/>
    </xf>
    <xf numFmtId="0" fontId="14" fillId="0" borderId="0" xfId="54" applyFont="1" applyFill="1" applyAlignment="1">
      <alignment horizontal="center" vertical="center" wrapText="1"/>
      <protection/>
    </xf>
    <xf numFmtId="164" fontId="23" fillId="0" borderId="19" xfId="55" applyNumberFormat="1" applyFont="1" applyFill="1" applyBorder="1" applyAlignment="1">
      <alignment horizontal="center" vertical="center" wrapText="1"/>
      <protection/>
    </xf>
    <xf numFmtId="164" fontId="23" fillId="0" borderId="18" xfId="55" applyNumberFormat="1" applyFont="1" applyFill="1" applyBorder="1" applyAlignment="1">
      <alignment horizontal="center" vertical="center" wrapText="1"/>
      <protection/>
    </xf>
    <xf numFmtId="164" fontId="23" fillId="0" borderId="20" xfId="55" applyNumberFormat="1" applyFont="1" applyFill="1" applyBorder="1" applyAlignment="1">
      <alignment horizontal="center" vertical="center" wrapText="1"/>
      <protection/>
    </xf>
    <xf numFmtId="0" fontId="17" fillId="0" borderId="17" xfId="55" applyFont="1" applyFill="1" applyBorder="1" applyAlignment="1">
      <alignment horizontal="center" vertical="center" wrapText="1"/>
      <protection/>
    </xf>
    <xf numFmtId="0" fontId="17" fillId="0" borderId="18" xfId="55" applyFont="1" applyFill="1" applyBorder="1" applyAlignment="1">
      <alignment horizontal="center" vertical="center" wrapText="1"/>
      <protection/>
    </xf>
    <xf numFmtId="1" fontId="5" fillId="0" borderId="0" xfId="52" applyNumberFormat="1" applyFont="1" applyFill="1" applyAlignment="1" applyProtection="1">
      <alignment horizontal="center" vertical="center" wrapText="1"/>
      <protection locked="0"/>
    </xf>
    <xf numFmtId="3" fontId="17" fillId="0" borderId="11" xfId="54" applyNumberFormat="1" applyFont="1" applyFill="1" applyBorder="1" applyAlignment="1">
      <alignment horizontal="center" vertical="center"/>
      <protection/>
    </xf>
    <xf numFmtId="3" fontId="10" fillId="0" borderId="19" xfId="55" applyNumberFormat="1" applyFont="1" applyFill="1" applyBorder="1" applyAlignment="1">
      <alignment horizontal="center" vertical="center" wrapText="1"/>
      <protection/>
    </xf>
    <xf numFmtId="3" fontId="20" fillId="0" borderId="19" xfId="55" applyNumberFormat="1" applyFont="1" applyFill="1" applyBorder="1" applyAlignment="1">
      <alignment horizontal="center" vertical="center" wrapText="1"/>
      <protection/>
    </xf>
    <xf numFmtId="3" fontId="13" fillId="0" borderId="19" xfId="55" applyNumberFormat="1" applyFont="1" applyFill="1" applyBorder="1" applyAlignment="1">
      <alignment horizontal="center" vertical="center" wrapText="1"/>
      <protection/>
    </xf>
    <xf numFmtId="3" fontId="17" fillId="0" borderId="19" xfId="55" applyNumberFormat="1" applyFont="1" applyFill="1" applyBorder="1" applyAlignment="1">
      <alignment horizontal="center" vertical="center" wrapText="1"/>
      <protection/>
    </xf>
    <xf numFmtId="1" fontId="17" fillId="0" borderId="16" xfId="54" applyNumberFormat="1" applyFont="1" applyFill="1" applyBorder="1" applyAlignment="1">
      <alignment horizontal="center" vertical="center"/>
      <protection/>
    </xf>
    <xf numFmtId="3" fontId="17" fillId="0" borderId="16" xfId="54" applyNumberFormat="1" applyFont="1" applyFill="1" applyBorder="1" applyAlignment="1">
      <alignment horizontal="center" vertical="center"/>
      <protection/>
    </xf>
    <xf numFmtId="3" fontId="15" fillId="0" borderId="11" xfId="52" applyNumberFormat="1" applyFont="1" applyFill="1" applyBorder="1" applyAlignment="1" applyProtection="1">
      <alignment horizontal="center" vertical="center"/>
      <protection locked="0"/>
    </xf>
    <xf numFmtId="3" fontId="15" fillId="0" borderId="11" xfId="52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06" xfId="53"/>
    <cellStyle name="Обычный_4 категории вмесмте СОЦ_УРАЗЛИВІ__ТАБО_4 категорії Квота!!!_2014 рік" xfId="54"/>
    <cellStyle name="Обычный_Перевірка_Молодь_до 18 рокі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3" sqref="A3:H3"/>
    </sheetView>
  </sheetViews>
  <sheetFormatPr defaultColWidth="9.28125" defaultRowHeight="15"/>
  <cols>
    <col min="1" max="1" width="50.28125" style="16" customWidth="1"/>
    <col min="2" max="2" width="20.8515625" style="16" customWidth="1"/>
    <col min="3" max="5" width="11.00390625" style="16" customWidth="1"/>
    <col min="6" max="7" width="13.8515625" style="16" customWidth="1"/>
    <col min="8" max="8" width="15.7109375" style="16" customWidth="1"/>
    <col min="9" max="10" width="9.28125" style="16" customWidth="1"/>
    <col min="11" max="11" width="11.57421875" style="16" bestFit="1" customWidth="1"/>
    <col min="12" max="16384" width="9.28125" style="16" customWidth="1"/>
  </cols>
  <sheetData>
    <row r="1" spans="2:8" ht="29.25" customHeight="1">
      <c r="B1" s="13"/>
      <c r="C1" s="13"/>
      <c r="G1" s="72" t="s">
        <v>53</v>
      </c>
      <c r="H1" s="72"/>
    </row>
    <row r="2" spans="1:8" ht="25.5" customHeight="1">
      <c r="A2" s="73" t="s">
        <v>12</v>
      </c>
      <c r="B2" s="73"/>
      <c r="C2" s="73"/>
      <c r="D2" s="73"/>
      <c r="E2" s="73"/>
      <c r="F2" s="73"/>
      <c r="G2" s="73"/>
      <c r="H2" s="73"/>
    </row>
    <row r="3" spans="1:8" ht="25.5" customHeight="1">
      <c r="A3" s="73" t="s">
        <v>54</v>
      </c>
      <c r="B3" s="73"/>
      <c r="C3" s="73"/>
      <c r="D3" s="73"/>
      <c r="E3" s="73"/>
      <c r="F3" s="73"/>
      <c r="G3" s="73"/>
      <c r="H3" s="73"/>
    </row>
    <row r="4" spans="1:5" ht="9.75" customHeight="1">
      <c r="A4" s="17"/>
      <c r="B4" s="17"/>
      <c r="C4" s="17"/>
      <c r="D4" s="18"/>
      <c r="E4" s="18"/>
    </row>
    <row r="5" spans="1:8" ht="60.75">
      <c r="A5" s="19"/>
      <c r="B5" s="20" t="s">
        <v>51</v>
      </c>
      <c r="C5" s="47" t="s">
        <v>55</v>
      </c>
      <c r="D5" s="19" t="s">
        <v>21</v>
      </c>
      <c r="E5" s="47" t="s">
        <v>49</v>
      </c>
      <c r="F5" s="61" t="s">
        <v>63</v>
      </c>
      <c r="G5" s="62" t="s">
        <v>64</v>
      </c>
      <c r="H5" s="22" t="s">
        <v>13</v>
      </c>
    </row>
    <row r="6" spans="1:8" s="24" customFormat="1" ht="22.5">
      <c r="A6" s="23" t="s">
        <v>14</v>
      </c>
      <c r="B6" s="54">
        <f>1059+G6</f>
        <v>1506</v>
      </c>
      <c r="C6" s="48">
        <v>500</v>
      </c>
      <c r="D6" s="48">
        <v>676</v>
      </c>
      <c r="E6" s="48">
        <v>529</v>
      </c>
      <c r="F6" s="81">
        <v>388</v>
      </c>
      <c r="G6" s="48">
        <f>2!B6</f>
        <v>447</v>
      </c>
      <c r="H6" s="55">
        <f aca="true" t="shared" si="0" ref="H6:H13">ROUND(G6/F6*100,1)</f>
        <v>115.2</v>
      </c>
    </row>
    <row r="7" spans="1:8" s="24" customFormat="1" ht="23.25">
      <c r="A7" s="25" t="s">
        <v>15</v>
      </c>
      <c r="B7" s="26" t="s">
        <v>16</v>
      </c>
      <c r="C7" s="49">
        <v>482</v>
      </c>
      <c r="D7" s="49">
        <v>353</v>
      </c>
      <c r="E7" s="49">
        <v>350</v>
      </c>
      <c r="F7" s="82">
        <v>209</v>
      </c>
      <c r="G7" s="49">
        <f>2!C6</f>
        <v>276</v>
      </c>
      <c r="H7" s="55">
        <f t="shared" si="0"/>
        <v>132.1</v>
      </c>
    </row>
    <row r="8" spans="1:8" s="24" customFormat="1" ht="20.25">
      <c r="A8" s="27" t="s">
        <v>17</v>
      </c>
      <c r="B8" s="45">
        <f>1003+G8</f>
        <v>1417</v>
      </c>
      <c r="C8" s="50">
        <v>459</v>
      </c>
      <c r="D8" s="50">
        <v>623</v>
      </c>
      <c r="E8" s="50">
        <v>486</v>
      </c>
      <c r="F8" s="83">
        <v>354</v>
      </c>
      <c r="G8" s="50">
        <f>2!D6</f>
        <v>414</v>
      </c>
      <c r="H8" s="55">
        <f t="shared" si="0"/>
        <v>116.9</v>
      </c>
    </row>
    <row r="9" spans="1:8" s="29" customFormat="1" ht="68.25" customHeight="1">
      <c r="A9" s="28" t="s">
        <v>18</v>
      </c>
      <c r="B9" s="46">
        <f>445+G9</f>
        <v>581</v>
      </c>
      <c r="C9" s="48">
        <v>97</v>
      </c>
      <c r="D9" s="48">
        <v>181</v>
      </c>
      <c r="E9" s="48">
        <v>156</v>
      </c>
      <c r="F9" s="84">
        <v>100</v>
      </c>
      <c r="G9" s="51">
        <f>2!E6</f>
        <v>136</v>
      </c>
      <c r="H9" s="55">
        <f t="shared" si="0"/>
        <v>136</v>
      </c>
    </row>
    <row r="10" spans="1:11" s="29" customFormat="1" ht="49.5" customHeight="1">
      <c r="A10" s="30" t="s">
        <v>19</v>
      </c>
      <c r="B10" s="46">
        <f>97+G10</f>
        <v>110</v>
      </c>
      <c r="C10" s="50" t="s">
        <v>56</v>
      </c>
      <c r="D10" s="50" t="s">
        <v>59</v>
      </c>
      <c r="E10" s="50" t="s">
        <v>58</v>
      </c>
      <c r="F10" s="83">
        <v>15</v>
      </c>
      <c r="G10" s="50">
        <v>13</v>
      </c>
      <c r="H10" s="55">
        <f>ROUND(G10/F10*100,1)</f>
        <v>86.7</v>
      </c>
      <c r="K10" s="31"/>
    </row>
    <row r="11" spans="1:8" s="29" customFormat="1" ht="69.75" customHeight="1">
      <c r="A11" s="32" t="s">
        <v>20</v>
      </c>
      <c r="B11" s="46">
        <f>12+G11</f>
        <v>15</v>
      </c>
      <c r="C11" s="48" t="s">
        <v>57</v>
      </c>
      <c r="D11" s="48" t="s">
        <v>60</v>
      </c>
      <c r="E11" s="48" t="s">
        <v>61</v>
      </c>
      <c r="F11" s="84">
        <v>7</v>
      </c>
      <c r="G11" s="51">
        <v>3</v>
      </c>
      <c r="H11" s="55">
        <f t="shared" si="0"/>
        <v>42.9</v>
      </c>
    </row>
    <row r="12" spans="1:8" s="29" customFormat="1" ht="33" customHeight="1">
      <c r="A12" s="32" t="s">
        <v>5</v>
      </c>
      <c r="B12" s="46">
        <f>202+G12</f>
        <v>243</v>
      </c>
      <c r="C12" s="51">
        <v>56</v>
      </c>
      <c r="D12" s="51">
        <v>96</v>
      </c>
      <c r="E12" s="51">
        <v>65</v>
      </c>
      <c r="F12" s="84">
        <v>49</v>
      </c>
      <c r="G12" s="51">
        <f>2!F6</f>
        <v>41</v>
      </c>
      <c r="H12" s="55">
        <f t="shared" si="0"/>
        <v>83.7</v>
      </c>
    </row>
    <row r="13" spans="1:8" s="29" customFormat="1" ht="63" customHeight="1">
      <c r="A13" s="32" t="s">
        <v>6</v>
      </c>
      <c r="B13" s="46">
        <f>429+G13</f>
        <v>538</v>
      </c>
      <c r="C13" s="51">
        <v>118</v>
      </c>
      <c r="D13" s="51">
        <v>202</v>
      </c>
      <c r="E13" s="51">
        <v>108</v>
      </c>
      <c r="F13" s="84">
        <v>89</v>
      </c>
      <c r="G13" s="51">
        <f>2!G6</f>
        <v>109</v>
      </c>
      <c r="H13" s="55">
        <f t="shared" si="0"/>
        <v>122.5</v>
      </c>
    </row>
    <row r="14" spans="1:8" s="29" customFormat="1" ht="22.5" customHeight="1">
      <c r="A14" s="33"/>
      <c r="C14" s="74" t="s">
        <v>50</v>
      </c>
      <c r="D14" s="75"/>
      <c r="E14" s="76"/>
      <c r="F14" s="74" t="s">
        <v>65</v>
      </c>
      <c r="G14" s="75"/>
      <c r="H14" s="75"/>
    </row>
    <row r="15" spans="1:8" s="29" customFormat="1" ht="47.25">
      <c r="A15" s="77"/>
      <c r="B15" s="78"/>
      <c r="C15" s="21" t="s">
        <v>55</v>
      </c>
      <c r="D15" s="34" t="s">
        <v>21</v>
      </c>
      <c r="E15" s="63" t="s">
        <v>49</v>
      </c>
      <c r="F15" s="60" t="s">
        <v>49</v>
      </c>
      <c r="G15" s="34" t="s">
        <v>52</v>
      </c>
      <c r="H15" s="56" t="s">
        <v>13</v>
      </c>
    </row>
    <row r="16" spans="1:8" ht="20.25">
      <c r="A16" s="68" t="s">
        <v>22</v>
      </c>
      <c r="B16" s="69"/>
      <c r="C16" s="64">
        <v>309</v>
      </c>
      <c r="D16" s="52">
        <v>309</v>
      </c>
      <c r="E16" s="65">
        <v>171</v>
      </c>
      <c r="F16" s="85">
        <v>144</v>
      </c>
      <c r="G16" s="52">
        <f>2!H6</f>
        <v>200</v>
      </c>
      <c r="H16" s="57">
        <f>ROUND(G16/F16*100,1)</f>
        <v>138.9</v>
      </c>
    </row>
    <row r="17" spans="1:8" ht="20.25">
      <c r="A17" s="68" t="s">
        <v>23</v>
      </c>
      <c r="B17" s="69"/>
      <c r="C17" s="64">
        <v>271</v>
      </c>
      <c r="D17" s="52">
        <v>271</v>
      </c>
      <c r="E17" s="65">
        <v>145</v>
      </c>
      <c r="F17" s="85">
        <v>123</v>
      </c>
      <c r="G17" s="52">
        <f>2!I6</f>
        <v>182</v>
      </c>
      <c r="H17" s="58">
        <f>ROUND(G17/F17*100,1)</f>
        <v>148</v>
      </c>
    </row>
    <row r="18" spans="1:10" ht="20.25">
      <c r="A18" s="70" t="s">
        <v>24</v>
      </c>
      <c r="B18" s="71"/>
      <c r="C18" s="66">
        <v>3540</v>
      </c>
      <c r="D18" s="53">
        <v>4549</v>
      </c>
      <c r="E18" s="67">
        <v>5248</v>
      </c>
      <c r="F18" s="86">
        <v>4966</v>
      </c>
      <c r="G18" s="80">
        <f>2!J6</f>
        <v>6282</v>
      </c>
      <c r="H18" s="59" t="s">
        <v>66</v>
      </c>
      <c r="J18" s="35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0" zoomScaleNormal="70" zoomScalePageLayoutView="0" workbookViewId="0" topLeftCell="A1">
      <selection activeCell="A2" sqref="A2:J2"/>
    </sheetView>
  </sheetViews>
  <sheetFormatPr defaultColWidth="9.140625" defaultRowHeight="15"/>
  <cols>
    <col min="1" max="1" width="50.00390625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 customWidth="1"/>
    <col min="219" max="219" width="15.28125" style="12" customWidth="1"/>
    <col min="220" max="220" width="8.7109375" style="12" customWidth="1"/>
    <col min="221" max="221" width="8.28125" style="12" customWidth="1"/>
    <col min="222" max="222" width="6.140625" style="12" customWidth="1"/>
    <col min="223" max="223" width="8.28125" style="12" customWidth="1"/>
    <col min="224" max="224" width="8.57421875" style="12" customWidth="1"/>
    <col min="225" max="225" width="6.421875" style="12" customWidth="1"/>
    <col min="226" max="226" width="8.28125" style="12" customWidth="1"/>
    <col min="227" max="227" width="8.57421875" style="12" customWidth="1"/>
    <col min="228" max="228" width="6.00390625" style="12" customWidth="1"/>
    <col min="229" max="229" width="7.140625" style="12" customWidth="1"/>
    <col min="230" max="230" width="7.00390625" style="12" customWidth="1"/>
    <col min="231" max="231" width="6.28125" style="12" customWidth="1"/>
    <col min="232" max="232" width="7.57421875" style="12" customWidth="1"/>
    <col min="233" max="233" width="7.00390625" style="12" customWidth="1"/>
    <col min="234" max="234" width="6.421875" style="12" customWidth="1"/>
    <col min="235" max="235" width="7.140625" style="12" customWidth="1"/>
    <col min="236" max="236" width="7.28125" style="12" customWidth="1"/>
    <col min="237" max="237" width="6.7109375" style="12" customWidth="1"/>
    <col min="238" max="238" width="8.7109375" style="12" customWidth="1"/>
    <col min="239" max="239" width="8.57421875" style="12" customWidth="1"/>
    <col min="240" max="240" width="6.57421875" style="12" customWidth="1"/>
    <col min="241" max="241" width="9.00390625" style="12" customWidth="1"/>
    <col min="242" max="242" width="8.28125" style="12" customWidth="1"/>
    <col min="243" max="243" width="6.00390625" style="12" customWidth="1"/>
    <col min="244" max="244" width="8.28125" style="12" customWidth="1"/>
    <col min="245" max="245" width="8.8515625" style="12" customWidth="1"/>
    <col min="246" max="246" width="6.421875" style="12" customWidth="1"/>
    <col min="247" max="247" width="8.421875" style="12" customWidth="1"/>
    <col min="248" max="248" width="8.28125" style="12" customWidth="1"/>
    <col min="249" max="249" width="6.28125" style="12" customWidth="1"/>
    <col min="250" max="250" width="8.421875" style="12" customWidth="1"/>
    <col min="251" max="251" width="8.28125" style="12" customWidth="1"/>
    <col min="252" max="252" width="6.140625" style="12" customWidth="1"/>
    <col min="253" max="253" width="8.57421875" style="12" customWidth="1"/>
    <col min="254" max="254" width="8.421875" style="12" customWidth="1"/>
    <col min="255" max="255" width="6.28125" style="12" customWidth="1"/>
    <col min="256" max="16384" width="9.140625" style="12" customWidth="1"/>
  </cols>
  <sheetData>
    <row r="1" spans="1:10" s="2" customFormat="1" ht="15.75" customHeight="1">
      <c r="A1" s="1"/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63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</row>
    <row r="3" spans="2:10" s="2" customFormat="1" ht="15" customHeight="1">
      <c r="B3" s="37"/>
      <c r="C3" s="37"/>
      <c r="D3" s="37"/>
      <c r="E3" s="4"/>
      <c r="G3" s="38"/>
      <c r="H3" s="37"/>
      <c r="J3" s="39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42" t="s">
        <v>11</v>
      </c>
      <c r="B6" s="43">
        <f aca="true" t="shared" si="0" ref="B6:I6">SUM(B7:B30)</f>
        <v>447</v>
      </c>
      <c r="C6" s="44">
        <f t="shared" si="0"/>
        <v>276</v>
      </c>
      <c r="D6" s="43">
        <f t="shared" si="0"/>
        <v>414</v>
      </c>
      <c r="E6" s="43">
        <f t="shared" si="0"/>
        <v>136</v>
      </c>
      <c r="F6" s="44">
        <f t="shared" si="0"/>
        <v>41</v>
      </c>
      <c r="G6" s="44">
        <f t="shared" si="0"/>
        <v>109</v>
      </c>
      <c r="H6" s="44">
        <f t="shared" si="0"/>
        <v>200</v>
      </c>
      <c r="I6" s="43">
        <f t="shared" si="0"/>
        <v>182</v>
      </c>
      <c r="J6" s="43">
        <v>6282</v>
      </c>
    </row>
    <row r="7" spans="1:10" ht="29.25" customHeight="1">
      <c r="A7" s="40" t="s">
        <v>25</v>
      </c>
      <c r="B7" s="87">
        <v>0</v>
      </c>
      <c r="C7" s="88">
        <v>0</v>
      </c>
      <c r="D7" s="87">
        <v>0</v>
      </c>
      <c r="E7" s="87">
        <v>0</v>
      </c>
      <c r="F7" s="88">
        <v>0</v>
      </c>
      <c r="G7" s="88">
        <v>0</v>
      </c>
      <c r="H7" s="88">
        <v>0</v>
      </c>
      <c r="I7" s="87">
        <v>0</v>
      </c>
      <c r="J7" s="87">
        <v>0</v>
      </c>
    </row>
    <row r="8" spans="1:10" ht="29.25" customHeight="1">
      <c r="A8" s="40" t="s">
        <v>26</v>
      </c>
      <c r="B8" s="87">
        <v>1</v>
      </c>
      <c r="C8" s="88">
        <v>0</v>
      </c>
      <c r="D8" s="87">
        <v>1</v>
      </c>
      <c r="E8" s="87">
        <v>1</v>
      </c>
      <c r="F8" s="88">
        <v>0</v>
      </c>
      <c r="G8" s="88">
        <v>0</v>
      </c>
      <c r="H8" s="88">
        <v>0</v>
      </c>
      <c r="I8" s="87">
        <v>0</v>
      </c>
      <c r="J8" s="87">
        <v>0</v>
      </c>
    </row>
    <row r="9" spans="1:10" ht="29.25" customHeight="1">
      <c r="A9" s="40" t="s">
        <v>27</v>
      </c>
      <c r="B9" s="87">
        <v>5</v>
      </c>
      <c r="C9" s="88">
        <v>4</v>
      </c>
      <c r="D9" s="87">
        <v>4</v>
      </c>
      <c r="E9" s="87">
        <v>3</v>
      </c>
      <c r="F9" s="88">
        <v>3</v>
      </c>
      <c r="G9" s="88">
        <v>1</v>
      </c>
      <c r="H9" s="88">
        <v>1</v>
      </c>
      <c r="I9" s="87">
        <v>1</v>
      </c>
      <c r="J9" s="87">
        <v>5323</v>
      </c>
    </row>
    <row r="10" spans="1:10" ht="29.25" customHeight="1">
      <c r="A10" s="40" t="s">
        <v>28</v>
      </c>
      <c r="B10" s="87">
        <v>1</v>
      </c>
      <c r="C10" s="88">
        <v>0</v>
      </c>
      <c r="D10" s="87">
        <v>1</v>
      </c>
      <c r="E10" s="87">
        <v>0</v>
      </c>
      <c r="F10" s="88">
        <v>0</v>
      </c>
      <c r="G10" s="88">
        <v>0</v>
      </c>
      <c r="H10" s="88">
        <v>0</v>
      </c>
      <c r="I10" s="87">
        <v>0</v>
      </c>
      <c r="J10" s="87">
        <v>0</v>
      </c>
    </row>
    <row r="11" spans="1:10" ht="29.25" customHeight="1">
      <c r="A11" s="40" t="s">
        <v>29</v>
      </c>
      <c r="B11" s="87">
        <v>26</v>
      </c>
      <c r="C11" s="88">
        <v>17</v>
      </c>
      <c r="D11" s="87">
        <v>21</v>
      </c>
      <c r="E11" s="87">
        <v>6</v>
      </c>
      <c r="F11" s="88">
        <v>0</v>
      </c>
      <c r="G11" s="88">
        <v>4</v>
      </c>
      <c r="H11" s="88">
        <v>10</v>
      </c>
      <c r="I11" s="87">
        <v>10</v>
      </c>
      <c r="J11" s="87">
        <v>5496</v>
      </c>
    </row>
    <row r="12" spans="1:10" ht="29.25" customHeight="1">
      <c r="A12" s="40" t="s">
        <v>30</v>
      </c>
      <c r="B12" s="87">
        <v>8</v>
      </c>
      <c r="C12" s="88">
        <v>3</v>
      </c>
      <c r="D12" s="87">
        <v>8</v>
      </c>
      <c r="E12" s="87">
        <v>3</v>
      </c>
      <c r="F12" s="88">
        <v>0</v>
      </c>
      <c r="G12" s="88">
        <v>0</v>
      </c>
      <c r="H12" s="88">
        <v>3</v>
      </c>
      <c r="I12" s="87">
        <v>2</v>
      </c>
      <c r="J12" s="87">
        <v>7423</v>
      </c>
    </row>
    <row r="13" spans="1:10" ht="29.25" customHeight="1">
      <c r="A13" s="40" t="s">
        <v>31</v>
      </c>
      <c r="B13" s="87">
        <v>29</v>
      </c>
      <c r="C13" s="88">
        <v>20</v>
      </c>
      <c r="D13" s="87">
        <v>26</v>
      </c>
      <c r="E13" s="87">
        <v>10</v>
      </c>
      <c r="F13" s="88">
        <v>1</v>
      </c>
      <c r="G13" s="88">
        <v>2</v>
      </c>
      <c r="H13" s="88">
        <v>16</v>
      </c>
      <c r="I13" s="87">
        <v>16</v>
      </c>
      <c r="J13" s="87">
        <v>6702</v>
      </c>
    </row>
    <row r="14" spans="1:10" ht="29.25" customHeight="1">
      <c r="A14" s="40" t="s">
        <v>32</v>
      </c>
      <c r="B14" s="87">
        <v>16</v>
      </c>
      <c r="C14" s="88">
        <v>9</v>
      </c>
      <c r="D14" s="87">
        <v>16</v>
      </c>
      <c r="E14" s="87">
        <v>8</v>
      </c>
      <c r="F14" s="88">
        <v>0</v>
      </c>
      <c r="G14" s="88">
        <v>4</v>
      </c>
      <c r="H14" s="88">
        <v>6</v>
      </c>
      <c r="I14" s="87">
        <v>6</v>
      </c>
      <c r="J14" s="87">
        <v>6124</v>
      </c>
    </row>
    <row r="15" spans="1:10" ht="29.25" customHeight="1">
      <c r="A15" s="40" t="s">
        <v>33</v>
      </c>
      <c r="B15" s="87">
        <v>39</v>
      </c>
      <c r="C15" s="88">
        <v>23</v>
      </c>
      <c r="D15" s="87">
        <v>37</v>
      </c>
      <c r="E15" s="87">
        <v>8</v>
      </c>
      <c r="F15" s="88">
        <v>5</v>
      </c>
      <c r="G15" s="88">
        <v>3</v>
      </c>
      <c r="H15" s="88">
        <v>21</v>
      </c>
      <c r="I15" s="87">
        <v>21</v>
      </c>
      <c r="J15" s="87">
        <v>6880</v>
      </c>
    </row>
    <row r="16" spans="1:10" ht="29.25" customHeight="1">
      <c r="A16" s="40" t="s">
        <v>34</v>
      </c>
      <c r="B16" s="87">
        <v>9</v>
      </c>
      <c r="C16" s="88">
        <v>9</v>
      </c>
      <c r="D16" s="87">
        <v>9</v>
      </c>
      <c r="E16" s="87">
        <v>9</v>
      </c>
      <c r="F16" s="88">
        <v>3</v>
      </c>
      <c r="G16" s="88">
        <v>0</v>
      </c>
      <c r="H16" s="88">
        <v>0</v>
      </c>
      <c r="I16" s="87">
        <v>0</v>
      </c>
      <c r="J16" s="87">
        <v>0</v>
      </c>
    </row>
    <row r="17" spans="1:10" ht="29.25" customHeight="1">
      <c r="A17" s="40" t="s">
        <v>35</v>
      </c>
      <c r="B17" s="87">
        <v>17</v>
      </c>
      <c r="C17" s="88">
        <v>8</v>
      </c>
      <c r="D17" s="87">
        <v>16</v>
      </c>
      <c r="E17" s="87">
        <v>3</v>
      </c>
      <c r="F17" s="88">
        <v>0</v>
      </c>
      <c r="G17" s="88">
        <v>7</v>
      </c>
      <c r="H17" s="88">
        <v>9</v>
      </c>
      <c r="I17" s="87">
        <v>8</v>
      </c>
      <c r="J17" s="87">
        <v>6513</v>
      </c>
    </row>
    <row r="18" spans="1:10" ht="29.25" customHeight="1">
      <c r="A18" s="41" t="s">
        <v>36</v>
      </c>
      <c r="B18" s="87">
        <v>17</v>
      </c>
      <c r="C18" s="88">
        <v>11</v>
      </c>
      <c r="D18" s="87">
        <v>15</v>
      </c>
      <c r="E18" s="87">
        <v>4</v>
      </c>
      <c r="F18" s="88">
        <v>2</v>
      </c>
      <c r="G18" s="88">
        <v>3</v>
      </c>
      <c r="H18" s="88">
        <v>7</v>
      </c>
      <c r="I18" s="87">
        <v>5</v>
      </c>
      <c r="J18" s="87">
        <v>4641</v>
      </c>
    </row>
    <row r="19" spans="1:10" ht="29.25" customHeight="1">
      <c r="A19" s="40" t="s">
        <v>37</v>
      </c>
      <c r="B19" s="87">
        <v>3</v>
      </c>
      <c r="C19" s="88">
        <v>0</v>
      </c>
      <c r="D19" s="87">
        <v>3</v>
      </c>
      <c r="E19" s="87">
        <v>0</v>
      </c>
      <c r="F19" s="88">
        <v>0</v>
      </c>
      <c r="G19" s="88">
        <v>0</v>
      </c>
      <c r="H19" s="88">
        <v>0</v>
      </c>
      <c r="I19" s="87">
        <v>0</v>
      </c>
      <c r="J19" s="87">
        <v>0</v>
      </c>
    </row>
    <row r="20" spans="1:10" ht="29.25" customHeight="1">
      <c r="A20" s="40" t="s">
        <v>38</v>
      </c>
      <c r="B20" s="87">
        <v>164</v>
      </c>
      <c r="C20" s="88">
        <v>102</v>
      </c>
      <c r="D20" s="87">
        <v>152</v>
      </c>
      <c r="E20" s="87">
        <v>44</v>
      </c>
      <c r="F20" s="88">
        <v>15</v>
      </c>
      <c r="G20" s="88">
        <v>73</v>
      </c>
      <c r="H20" s="88">
        <v>78</v>
      </c>
      <c r="I20" s="87">
        <v>66</v>
      </c>
      <c r="J20" s="87">
        <v>6434</v>
      </c>
    </row>
    <row r="21" spans="1:10" ht="29.25" customHeight="1">
      <c r="A21" s="40" t="s">
        <v>39</v>
      </c>
      <c r="B21" s="87">
        <v>1</v>
      </c>
      <c r="C21" s="88">
        <v>0</v>
      </c>
      <c r="D21" s="87">
        <v>1</v>
      </c>
      <c r="E21" s="87">
        <v>0</v>
      </c>
      <c r="F21" s="88">
        <v>0</v>
      </c>
      <c r="G21" s="88">
        <v>0</v>
      </c>
      <c r="H21" s="88">
        <v>0</v>
      </c>
      <c r="I21" s="87">
        <v>0</v>
      </c>
      <c r="J21" s="87">
        <v>0</v>
      </c>
    </row>
    <row r="22" spans="1:10" ht="29.25" customHeight="1">
      <c r="A22" s="40" t="s">
        <v>40</v>
      </c>
      <c r="B22" s="87">
        <v>1</v>
      </c>
      <c r="C22" s="88">
        <v>1</v>
      </c>
      <c r="D22" s="87">
        <v>1</v>
      </c>
      <c r="E22" s="87">
        <v>0</v>
      </c>
      <c r="F22" s="88">
        <v>0</v>
      </c>
      <c r="G22" s="88">
        <v>0</v>
      </c>
      <c r="H22" s="88">
        <v>0</v>
      </c>
      <c r="I22" s="87">
        <v>0</v>
      </c>
      <c r="J22" s="87">
        <v>0</v>
      </c>
    </row>
    <row r="23" spans="1:10" ht="29.25" customHeight="1">
      <c r="A23" s="40" t="s">
        <v>41</v>
      </c>
      <c r="B23" s="87">
        <v>3</v>
      </c>
      <c r="C23" s="88">
        <v>1</v>
      </c>
      <c r="D23" s="87">
        <v>3</v>
      </c>
      <c r="E23" s="87">
        <v>2</v>
      </c>
      <c r="F23" s="88">
        <v>1</v>
      </c>
      <c r="G23" s="88">
        <v>1</v>
      </c>
      <c r="H23" s="88">
        <v>0</v>
      </c>
      <c r="I23" s="87">
        <v>0</v>
      </c>
      <c r="J23" s="87">
        <v>0</v>
      </c>
    </row>
    <row r="24" spans="1:10" ht="29.25" customHeight="1">
      <c r="A24" s="40" t="s">
        <v>42</v>
      </c>
      <c r="B24" s="87">
        <v>1</v>
      </c>
      <c r="C24" s="88">
        <v>0</v>
      </c>
      <c r="D24" s="87">
        <v>1</v>
      </c>
      <c r="E24" s="87">
        <v>0</v>
      </c>
      <c r="F24" s="88">
        <v>0</v>
      </c>
      <c r="G24" s="88">
        <v>0</v>
      </c>
      <c r="H24" s="88">
        <v>0</v>
      </c>
      <c r="I24" s="87">
        <v>0</v>
      </c>
      <c r="J24" s="87">
        <v>0</v>
      </c>
    </row>
    <row r="25" spans="1:10" ht="29.25" customHeight="1">
      <c r="A25" s="40" t="s">
        <v>43</v>
      </c>
      <c r="B25" s="87">
        <v>2</v>
      </c>
      <c r="C25" s="88">
        <v>1</v>
      </c>
      <c r="D25" s="87">
        <v>2</v>
      </c>
      <c r="E25" s="87">
        <v>1</v>
      </c>
      <c r="F25" s="88">
        <v>0</v>
      </c>
      <c r="G25" s="88">
        <v>0</v>
      </c>
      <c r="H25" s="88">
        <v>1</v>
      </c>
      <c r="I25" s="87">
        <v>1</v>
      </c>
      <c r="J25" s="87">
        <v>5995</v>
      </c>
    </row>
    <row r="26" spans="1:10" ht="29.25" customHeight="1">
      <c r="A26" s="40" t="s">
        <v>44</v>
      </c>
      <c r="B26" s="87">
        <v>31</v>
      </c>
      <c r="C26" s="88">
        <v>19</v>
      </c>
      <c r="D26" s="87">
        <v>29</v>
      </c>
      <c r="E26" s="87">
        <v>10</v>
      </c>
      <c r="F26" s="88">
        <v>2</v>
      </c>
      <c r="G26" s="88">
        <v>1</v>
      </c>
      <c r="H26" s="88">
        <v>14</v>
      </c>
      <c r="I26" s="87">
        <v>12</v>
      </c>
      <c r="J26" s="87">
        <v>5095</v>
      </c>
    </row>
    <row r="27" spans="1:10" ht="29.25" customHeight="1">
      <c r="A27" s="40" t="s">
        <v>45</v>
      </c>
      <c r="B27" s="87">
        <v>38</v>
      </c>
      <c r="C27" s="88">
        <v>23</v>
      </c>
      <c r="D27" s="87">
        <v>36</v>
      </c>
      <c r="E27" s="87">
        <v>11</v>
      </c>
      <c r="F27" s="88">
        <v>4</v>
      </c>
      <c r="G27" s="88">
        <v>5</v>
      </c>
      <c r="H27" s="88">
        <v>16</v>
      </c>
      <c r="I27" s="87">
        <v>16</v>
      </c>
      <c r="J27" s="87">
        <v>6830</v>
      </c>
    </row>
    <row r="28" spans="1:10" ht="29.25" customHeight="1">
      <c r="A28" s="40" t="s">
        <v>46</v>
      </c>
      <c r="B28" s="87">
        <v>16</v>
      </c>
      <c r="C28" s="88">
        <v>12</v>
      </c>
      <c r="D28" s="87">
        <v>14</v>
      </c>
      <c r="E28" s="87">
        <v>1</v>
      </c>
      <c r="F28" s="88">
        <v>2</v>
      </c>
      <c r="G28" s="88">
        <v>2</v>
      </c>
      <c r="H28" s="88">
        <v>11</v>
      </c>
      <c r="I28" s="87">
        <v>11</v>
      </c>
      <c r="J28" s="87">
        <v>6021</v>
      </c>
    </row>
    <row r="29" spans="1:10" ht="29.25" customHeight="1">
      <c r="A29" s="40" t="s">
        <v>47</v>
      </c>
      <c r="B29" s="87">
        <v>13</v>
      </c>
      <c r="C29" s="88">
        <v>8</v>
      </c>
      <c r="D29" s="87">
        <v>12</v>
      </c>
      <c r="E29" s="87">
        <v>7</v>
      </c>
      <c r="F29" s="88">
        <v>0</v>
      </c>
      <c r="G29" s="88">
        <v>3</v>
      </c>
      <c r="H29" s="88">
        <v>6</v>
      </c>
      <c r="I29" s="87">
        <v>6</v>
      </c>
      <c r="J29" s="87">
        <v>4862</v>
      </c>
    </row>
    <row r="30" spans="1:10" ht="29.25" customHeight="1">
      <c r="A30" s="40" t="s">
        <v>48</v>
      </c>
      <c r="B30" s="87">
        <v>6</v>
      </c>
      <c r="C30" s="88">
        <v>5</v>
      </c>
      <c r="D30" s="87">
        <v>6</v>
      </c>
      <c r="E30" s="87">
        <v>5</v>
      </c>
      <c r="F30" s="88">
        <v>3</v>
      </c>
      <c r="G30" s="88">
        <v>0</v>
      </c>
      <c r="H30" s="88">
        <v>1</v>
      </c>
      <c r="I30" s="87">
        <v>1</v>
      </c>
      <c r="J30" s="87">
        <v>8028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epshteyn.ov</dc:creator>
  <cp:keywords/>
  <dc:description/>
  <cp:lastModifiedBy>epshteyn.ov</cp:lastModifiedBy>
  <cp:lastPrinted>2019-03-14T12:53:07Z</cp:lastPrinted>
  <dcterms:created xsi:type="dcterms:W3CDTF">2018-01-19T13:52:03Z</dcterms:created>
  <dcterms:modified xsi:type="dcterms:W3CDTF">2019-09-23T07:32:29Z</dcterms:modified>
  <cp:category/>
  <cp:version/>
  <cp:contentType/>
  <cp:contentStatus/>
</cp:coreProperties>
</file>