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668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'!$B$1:$F$31</definedName>
    <definedName name="_xlnm.Print_Area" localSheetId="0">'1 '!$A$1:$C$10</definedName>
    <definedName name="_xlnm.Print_Area" localSheetId="1">'2'!$A$1:$I$9</definedName>
    <definedName name="_xlnm.Print_Area" localSheetId="3">'4 '!$A$1:$E$25</definedName>
    <definedName name="_xlnm.Print_Area" localSheetId="4">'5 '!$A$1:$E$15</definedName>
    <definedName name="_xlnm.Print_Area" localSheetId="5">'6'!$A$1:$E$29</definedName>
    <definedName name="_xlnm.Print_Area" localSheetId="6">'7 '!$A$1:$BI$33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<sst xmlns="http://schemas.openxmlformats.org/spreadsheetml/2006/main" count="244" uniqueCount="148">
  <si>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</si>
  <si>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</si>
  <si>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</si>
  <si>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</si>
  <si>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</si>
  <si>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</si>
  <si>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</si>
  <si>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</si>
  <si>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</si>
  <si>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Отримали роботу (у т.ч. до набуття статусу безробітного),  тис. осіб</t>
  </si>
  <si>
    <t>Проходили професійне навчання безробітні, тис. осіб</t>
  </si>
  <si>
    <t>Брали участь у громадських та інших роботах тимчасового характеру,  тис. осіб</t>
  </si>
  <si>
    <t>Кількість вакансій, тис. одиниць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</si>
  <si>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</si>
  <si>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</si>
  <si>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</si>
  <si>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Кількість вакансій по формі 3-ПН, тис. одиниць</t>
  </si>
  <si>
    <t>Інформація про вакансії, отримані з інших джерел, тис. одиниць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</si>
  <si>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</si>
  <si>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</si>
  <si>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</si>
  <si>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</si>
  <si>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</si>
  <si>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</si>
  <si>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</si>
  <si>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</si>
  <si>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 xml:space="preserve">з них </t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</si>
  <si>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</si>
  <si>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</si>
  <si>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</si>
  <si>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</si>
  <si>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</si>
  <si>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</si>
  <si>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</si>
  <si>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</si>
  <si>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</si>
  <si>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</si>
  <si>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</si>
  <si>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</si>
  <si>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</si>
  <si>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Донецька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</si>
  <si>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</si>
  <si>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</si>
  <si>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</si>
  <si>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</si>
  <si>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</si>
  <si>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</si>
  <si>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</si>
  <si>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</si>
  <si>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</si>
  <si>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</si>
  <si>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</si>
  <si>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</si>
  <si>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</si>
  <si>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</si>
  <si>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</si>
  <si>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</si>
  <si>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</si>
  <si>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</si>
  <si>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</si>
  <si>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</si>
  <si>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</si>
  <si>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</si>
  <si>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</si>
  <si>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</si>
  <si>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</si>
  <si>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</si>
  <si>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</si>
  <si>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</si>
  <si>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</si>
  <si>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</si>
  <si>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 xml:space="preserve"> 2016 р.</t>
  </si>
  <si>
    <t>особи</t>
  </si>
  <si>
    <t>Зміна значення</t>
  </si>
  <si>
    <t xml:space="preserve"> +(-)</t>
  </si>
  <si>
    <t>+ (-)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</si>
  <si>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</si>
  <si>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t xml:space="preserve">Рівень економічної активності, % </t>
  </si>
  <si>
    <r>
      <t>Зайняте населення</t>
    </r>
    <r>
      <rPr>
        <sz val="14"/>
        <rFont val="Times New Roman"/>
        <family val="1"/>
      </rPr>
      <t>, тис.осіб</t>
    </r>
  </si>
  <si>
    <t>Рівень зайнятості, %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</si>
  <si>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</si>
  <si>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</si>
  <si>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</si>
  <si>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</si>
  <si>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</si>
  <si>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</si>
  <si>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</si>
  <si>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</si>
  <si>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</si>
  <si>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</si>
  <si>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</si>
  <si>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>Кількість роботодавців, які надали інформацію про вакансії,  тис. одиниць</t>
  </si>
  <si>
    <t>з них працевлаштовано до набуття статусу,                                     тис. осіб</t>
  </si>
  <si>
    <t>Питома вага працевлаштованих до набуття статусу, %</t>
  </si>
  <si>
    <t>Всього отримали ваучер на навчання, особи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</si>
  <si>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</si>
  <si>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</si>
  <si>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</si>
  <si>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</si>
  <si>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</si>
  <si>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</si>
  <si>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</si>
  <si>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</si>
  <si>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</si>
  <si>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</si>
  <si>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</si>
  <si>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</si>
  <si>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</si>
  <si>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</si>
  <si>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</si>
  <si>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</si>
  <si>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</si>
  <si>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</si>
  <si>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</si>
  <si>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</si>
  <si>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</si>
  <si>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</si>
  <si>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</si>
  <si>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</si>
  <si>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За даними Державної служби статистики України (без урахування зони проведення антитерористичної операції)</t>
  </si>
  <si>
    <t>Все населення працездатного віку</t>
  </si>
  <si>
    <t>Працевлаштовано шляхом одноразової виплати допомоги по безробіттю, осіб</t>
  </si>
  <si>
    <t>Працевлаштовано з компенсацією витрат роботодавцю єдиного внеску, осіб</t>
  </si>
  <si>
    <t>Діяльність Донецької обласної служби зайнятості</t>
  </si>
  <si>
    <t>Надання послуг Донецькою обласною службою зайнятості</t>
  </si>
  <si>
    <t>2018 р.</t>
  </si>
  <si>
    <t xml:space="preserve">  2017 р.</t>
  </si>
  <si>
    <t xml:space="preserve"> 2018 р.</t>
  </si>
  <si>
    <t xml:space="preserve">  з них в ЦПТО,  осіб</t>
  </si>
  <si>
    <t>Кількість осіб, охоплених профорієнтаційними послугами, осіб</t>
  </si>
  <si>
    <t>Працевлаштовано до набуття статусу  безробітного, осіб</t>
  </si>
  <si>
    <t xml:space="preserve">Економічна активність населення працездатного віку по Донецькій області у середньому за 2016 - 2017 рр.                                                                                                                                                          </t>
  </si>
  <si>
    <t>за  2016 -2017 рр.</t>
  </si>
  <si>
    <t xml:space="preserve">Бахмутський МЦЗ </t>
  </si>
  <si>
    <t xml:space="preserve">Бахмутський МЦЗ  </t>
  </si>
  <si>
    <t>Середній розмір допомоги по безробіттю у березні , грн.</t>
  </si>
  <si>
    <t>Інформація щодо запланованого масового вивільнення працівників за січень-квітень 2017-2018 рр.</t>
  </si>
  <si>
    <t>січень-квітень          2017 р.</t>
  </si>
  <si>
    <t>січень-квітень             2018 р.</t>
  </si>
  <si>
    <t>Інформація щодо запланованого масового вивільнення працівників                                                                                             за січень-квітень 2017-2018 рр.</t>
  </si>
  <si>
    <t>за січень-квітень 2017-2018 рр.</t>
  </si>
  <si>
    <t>Середній розмір допомоги по безробіттю,                     у квітні, грн.</t>
  </si>
  <si>
    <t>Станом на 1 травня 2018 року</t>
  </si>
  <si>
    <t>1091 грн.</t>
  </si>
  <si>
    <t xml:space="preserve"> - 6 осіб</t>
  </si>
  <si>
    <t xml:space="preserve">  + 738 грн.</t>
  </si>
  <si>
    <t xml:space="preserve"> -9,5 в.п.</t>
  </si>
  <si>
    <t>у січні-квітні 2017 - 2018 рр.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</si>
</sst>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#0"/>
    <numFmt numFmtId="176" formatCode="#,##0.00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i/>
      <sz val="13"/>
      <name val="Times New Roman"/>
      <family val="1"/>
    </font>
    <font>
      <b/>
      <u val="single"/>
      <sz val="18"/>
      <name val="Times New Roman"/>
      <family val="1"/>
    </font>
    <font>
      <b/>
      <i/>
      <sz val="14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Mangal"/>
      <family val="2"/>
    </font>
    <font>
      <sz val="10"/>
      <name val="SimSun"/>
      <family val="2"/>
    </font>
    <font>
      <b/>
      <sz val="14"/>
      <name val="Arial Cyr"/>
      <family val="0"/>
    </font>
    <font>
      <i/>
      <sz val="14"/>
      <name val="Times New Roman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6"/>
      <color indexed="12"/>
      <name val="Times New Roman Cyr"/>
      <family val="0"/>
    </font>
    <font>
      <b/>
      <sz val="16"/>
      <color indexed="12"/>
      <name val="Times New Roman"/>
      <family val="1"/>
    </font>
    <font>
      <sz val="16"/>
      <color indexed="8"/>
      <name val="Times New Roman Cyr"/>
      <family val="0"/>
    </font>
    <font>
      <b/>
      <i/>
      <sz val="14"/>
      <color indexed="12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0"/>
      <color theme="1"/>
      <name val="Arial Cyr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6"/>
      <color rgb="FF0000FF"/>
      <name val="Times New Roman Cyr"/>
      <family val="0"/>
    </font>
    <font>
      <b/>
      <sz val="16"/>
      <color rgb="FF0000FF"/>
      <name val="Times New Roman"/>
      <family val="1"/>
    </font>
    <font>
      <sz val="16"/>
      <color theme="1"/>
      <name val="Times New Roman Cyr"/>
      <family val="0"/>
    </font>
    <font>
      <b/>
      <i/>
      <sz val="14"/>
      <color rgb="FF0000FF"/>
      <name val="Times New Roman"/>
      <family val="1"/>
    </font>
    <font>
      <b/>
      <i/>
      <sz val="14"/>
      <color theme="1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double"/>
      <top style="medium"/>
      <bottom/>
    </border>
    <border>
      <left style="medium"/>
      <right style="double"/>
      <top/>
      <bottom style="double"/>
    </border>
    <border>
      <left style="medium"/>
      <right style="double"/>
      <top style="double"/>
      <bottom style="hair"/>
    </border>
    <border>
      <left style="medium"/>
      <right style="double"/>
      <top/>
      <bottom style="thin"/>
    </border>
    <border>
      <left style="medium"/>
      <right style="double"/>
      <top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double"/>
      <bottom style="hair"/>
    </border>
    <border>
      <left style="thin"/>
      <right style="medium"/>
      <top style="double"/>
      <bottom style="hair"/>
    </border>
    <border>
      <left style="double"/>
      <right/>
      <top/>
      <bottom style="thin"/>
    </border>
    <border>
      <left style="thin"/>
      <right style="medium"/>
      <top/>
      <bottom style="thin"/>
    </border>
    <border>
      <left style="double"/>
      <right/>
      <top/>
      <bottom style="hair"/>
    </border>
    <border>
      <left style="thin"/>
      <right style="medium"/>
      <top/>
      <bottom style="hair"/>
    </border>
    <border>
      <left style="double"/>
      <right/>
      <top style="hair"/>
      <bottom style="thin"/>
    </border>
    <border>
      <left style="thin"/>
      <right style="medium"/>
      <top style="hair"/>
      <bottom style="thin"/>
    </border>
    <border>
      <left style="double"/>
      <right/>
      <top style="thin"/>
      <bottom style="hair"/>
    </border>
    <border>
      <left style="thin"/>
      <right style="medium"/>
      <top style="thin"/>
      <bottom style="hair"/>
    </border>
    <border>
      <left style="double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double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43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0" fillId="17" borderId="0" applyNumberFormat="0" applyBorder="0" applyAlignment="0" applyProtection="0"/>
    <xf numFmtId="0" fontId="1" fillId="7" borderId="0" applyNumberFormat="0" applyBorder="0" applyAlignment="0" applyProtection="0"/>
    <xf numFmtId="0" fontId="43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0" fillId="18" borderId="0" applyNumberFormat="0" applyBorder="0" applyAlignment="0" applyProtection="0"/>
    <xf numFmtId="0" fontId="1" fillId="10" borderId="0" applyNumberFormat="0" applyBorder="0" applyAlignment="0" applyProtection="0"/>
    <xf numFmtId="0" fontId="43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43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3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0" fillId="32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3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43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0" fillId="35" borderId="0" applyNumberFormat="0" applyBorder="0" applyAlignment="0" applyProtection="0"/>
    <xf numFmtId="0" fontId="1" fillId="13" borderId="0" applyNumberFormat="0" applyBorder="0" applyAlignment="0" applyProtection="0"/>
    <xf numFmtId="0" fontId="43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0" fillId="36" borderId="0" applyNumberFormat="0" applyBorder="0" applyAlignment="0" applyProtection="0"/>
    <xf numFmtId="0" fontId="1" fillId="23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0" fillId="37" borderId="0" applyNumberFormat="0" applyBorder="0" applyAlignment="0" applyProtection="0"/>
    <xf numFmtId="0" fontId="1" fillId="31" borderId="0" applyNumberFormat="0" applyBorder="0" applyAlignment="0" applyProtection="0"/>
    <xf numFmtId="0" fontId="4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22" borderId="0" applyNumberFormat="0" applyBorder="0" applyAlignment="0" applyProtection="0"/>
    <xf numFmtId="0" fontId="44" fillId="39" borderId="0" applyNumberFormat="0" applyBorder="0" applyAlignment="0" applyProtection="0"/>
    <xf numFmtId="0" fontId="44" fillId="24" borderId="0" applyNumberFormat="0" applyBorder="0" applyAlignment="0" applyProtection="0"/>
    <xf numFmtId="0" fontId="44" fillId="6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40" borderId="0" applyNumberFormat="0" applyBorder="0" applyAlignment="0" applyProtection="0"/>
    <xf numFmtId="0" fontId="44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87" fillId="47" borderId="0" applyNumberFormat="0" applyBorder="0" applyAlignment="0" applyProtection="0"/>
    <xf numFmtId="0" fontId="44" fillId="39" borderId="0" applyNumberFormat="0" applyBorder="0" applyAlignment="0" applyProtection="0"/>
    <xf numFmtId="0" fontId="45" fillId="22" borderId="0" applyNumberFormat="0" applyBorder="0" applyAlignment="0" applyProtection="0"/>
    <xf numFmtId="0" fontId="44" fillId="38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87" fillId="48" borderId="0" applyNumberFormat="0" applyBorder="0" applyAlignment="0" applyProtection="0"/>
    <xf numFmtId="0" fontId="44" fillId="25" borderId="0" applyNumberFormat="0" applyBorder="0" applyAlignment="0" applyProtection="0"/>
    <xf numFmtId="0" fontId="45" fillId="6" borderId="0" applyNumberFormat="0" applyBorder="0" applyAlignment="0" applyProtection="0"/>
    <xf numFmtId="0" fontId="44" fillId="24" borderId="0" applyNumberFormat="0" applyBorder="0" applyAlignment="0" applyProtection="0"/>
    <xf numFmtId="0" fontId="44" fillId="6" borderId="0" applyNumberFormat="0" applyBorder="0" applyAlignment="0" applyProtection="0"/>
    <xf numFmtId="0" fontId="44" fillId="26" borderId="0" applyNumberFormat="0" applyBorder="0" applyAlignment="0" applyProtection="0"/>
    <xf numFmtId="0" fontId="87" fillId="49" borderId="0" applyNumberFormat="0" applyBorder="0" applyAlignment="0" applyProtection="0"/>
    <xf numFmtId="0" fontId="44" fillId="28" borderId="0" applyNumberFormat="0" applyBorder="0" applyAlignment="0" applyProtection="0"/>
    <xf numFmtId="0" fontId="45" fillId="27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40" borderId="0" applyNumberFormat="0" applyBorder="0" applyAlignment="0" applyProtection="0"/>
    <xf numFmtId="0" fontId="87" fillId="50" borderId="0" applyNumberFormat="0" applyBorder="0" applyAlignment="0" applyProtection="0"/>
    <xf numFmtId="0" fontId="44" fillId="41" borderId="0" applyNumberFormat="0" applyBorder="0" applyAlignment="0" applyProtection="0"/>
    <xf numFmtId="0" fontId="45" fillId="29" borderId="0" applyNumberFormat="0" applyBorder="0" applyAlignment="0" applyProtection="0"/>
    <xf numFmtId="0" fontId="44" fillId="40" borderId="0" applyNumberFormat="0" applyBorder="0" applyAlignment="0" applyProtection="0"/>
    <xf numFmtId="0" fontId="44" fillId="29" borderId="0" applyNumberFormat="0" applyBorder="0" applyAlignment="0" applyProtection="0"/>
    <xf numFmtId="0" fontId="44" fillId="42" borderId="0" applyNumberFormat="0" applyBorder="0" applyAlignment="0" applyProtection="0"/>
    <xf numFmtId="0" fontId="87" fillId="51" borderId="0" applyNumberFormat="0" applyBorder="0" applyAlignment="0" applyProtection="0"/>
    <xf numFmtId="0" fontId="44" fillId="43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4" borderId="0" applyNumberFormat="0" applyBorder="0" applyAlignment="0" applyProtection="0"/>
    <xf numFmtId="0" fontId="87" fillId="52" borderId="0" applyNumberFormat="0" applyBorder="0" applyAlignment="0" applyProtection="0"/>
    <xf numFmtId="0" fontId="44" fillId="46" borderId="0" applyNumberFormat="0" applyBorder="0" applyAlignment="0" applyProtection="0"/>
    <xf numFmtId="0" fontId="45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8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6" borderId="0" applyNumberFormat="0" applyBorder="0" applyAlignment="0" applyProtection="0"/>
    <xf numFmtId="0" fontId="44" fillId="53" borderId="0" applyNumberFormat="0" applyBorder="0" applyAlignment="0" applyProtection="0"/>
    <xf numFmtId="0" fontId="44" fillId="4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45" borderId="0" applyNumberFormat="0" applyBorder="0" applyAlignment="0" applyProtection="0"/>
    <xf numFmtId="0" fontId="44" fillId="58" borderId="0" applyNumberFormat="0" applyBorder="0" applyAlignment="0" applyProtection="0"/>
    <xf numFmtId="0" fontId="44" fillId="59" borderId="0" applyNumberFormat="0" applyBorder="0" applyAlignment="0" applyProtection="0"/>
    <xf numFmtId="0" fontId="44" fillId="40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53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45" borderId="0" applyNumberFormat="0" applyBorder="0" applyAlignment="0" applyProtection="0"/>
    <xf numFmtId="0" fontId="44" fillId="60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61" borderId="1" applyNumberFormat="0" applyAlignment="0" applyProtection="0"/>
    <xf numFmtId="0" fontId="48" fillId="58" borderId="2" applyNumberFormat="0" applyAlignment="0" applyProtection="0"/>
    <xf numFmtId="0" fontId="48" fillId="58" borderId="2" applyNumberFormat="0" applyAlignment="0" applyProtection="0"/>
    <xf numFmtId="0" fontId="48" fillId="62" borderId="2" applyNumberFormat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5" fontId="16" fillId="0" borderId="0" applyFont="0" applyFill="0" applyBorder="0" applyProtection="0">
      <alignment horizontal="center" vertical="center"/>
    </xf>
    <xf numFmtId="49" fontId="16" fillId="0" borderId="0" applyFont="0" applyFill="0" applyBorder="0" applyProtection="0">
      <alignment horizontal="left" vertical="center" wrapText="1"/>
    </xf>
    <xf numFmtId="49" fontId="50" fillId="0" borderId="0" applyFill="0" applyBorder="0" applyProtection="0">
      <alignment horizontal="left" vertical="center"/>
    </xf>
    <xf numFmtId="49" fontId="51" fillId="0" borderId="3" applyFill="0" applyProtection="0">
      <alignment horizontal="center" vertical="center" wrapText="1"/>
    </xf>
    <xf numFmtId="49" fontId="16" fillId="0" borderId="0" applyFont="0" applyFill="0" applyBorder="0" applyProtection="0">
      <alignment horizontal="left" vertical="center" wrapText="1"/>
    </xf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53" fillId="0" borderId="4" applyNumberFormat="0" applyFill="0" applyAlignment="0" applyProtection="0"/>
    <xf numFmtId="0" fontId="67" fillId="0" borderId="5" applyNumberFormat="0" applyFill="0" applyAlignment="0" applyProtection="0"/>
    <xf numFmtId="0" fontId="54" fillId="0" borderId="6" applyNumberFormat="0" applyFill="0" applyAlignment="0" applyProtection="0"/>
    <xf numFmtId="0" fontId="68" fillId="0" borderId="7" applyNumberFormat="0" applyFill="0" applyAlignment="0" applyProtection="0"/>
    <xf numFmtId="0" fontId="55" fillId="0" borderId="8" applyNumberFormat="0" applyFill="0" applyAlignment="0" applyProtection="0"/>
    <xf numFmtId="0" fontId="69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6" fillId="6" borderId="1" applyNumberFormat="0" applyAlignment="0" applyProtection="0"/>
    <xf numFmtId="0" fontId="56" fillId="6" borderId="1" applyNumberFormat="0" applyAlignment="0" applyProtection="0"/>
    <xf numFmtId="0" fontId="56" fillId="15" borderId="1" applyNumberFormat="0" applyAlignment="0" applyProtection="0"/>
    <xf numFmtId="0" fontId="57" fillId="0" borderId="10" applyNumberFormat="0" applyFill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63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12" borderId="11" applyNumberFormat="0" applyFont="0" applyAlignment="0" applyProtection="0"/>
    <xf numFmtId="0" fontId="1" fillId="12" borderId="11" applyNumberFormat="0" applyFont="0" applyAlignment="0" applyProtection="0"/>
    <xf numFmtId="0" fontId="70" fillId="64" borderId="11" applyNumberFormat="0" applyAlignment="0" applyProtection="0"/>
    <xf numFmtId="0" fontId="59" fillId="27" borderId="12" applyNumberFormat="0" applyAlignment="0" applyProtection="0"/>
    <xf numFmtId="0" fontId="59" fillId="27" borderId="12" applyNumberFormat="0" applyAlignment="0" applyProtection="0"/>
    <xf numFmtId="0" fontId="59" fillId="61" borderId="12" applyNumberFormat="0" applyAlignment="0" applyProtection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174" fontId="16" fillId="0" borderId="0" applyFont="0" applyFill="0" applyBorder="0" applyProtection="0">
      <alignment/>
    </xf>
    <xf numFmtId="174" fontId="16" fillId="0" borderId="0" applyFon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3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" fontId="16" fillId="0" borderId="0" applyFont="0" applyFill="0" applyBorder="0" applyProtection="0">
      <alignment horizontal="right"/>
    </xf>
    <xf numFmtId="49" fontId="16" fillId="0" borderId="0" applyFont="0" applyFill="0" applyBorder="0" applyProtection="0">
      <alignment wrapText="1"/>
    </xf>
    <xf numFmtId="49" fontId="16" fillId="0" borderId="0" applyFont="0" applyFill="0" applyBorder="0" applyProtection="0">
      <alignment wrapText="1"/>
    </xf>
    <xf numFmtId="0" fontId="63" fillId="0" borderId="0" applyNumberFormat="0" applyFill="0" applyBorder="0" applyAlignment="0" applyProtection="0"/>
    <xf numFmtId="0" fontId="87" fillId="65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3" borderId="0" applyNumberFormat="0" applyBorder="0" applyAlignment="0" applyProtection="0"/>
    <xf numFmtId="0" fontId="87" fillId="66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5" borderId="0" applyNumberFormat="0" applyBorder="0" applyAlignment="0" applyProtection="0"/>
    <xf numFmtId="0" fontId="87" fillId="67" borderId="0" applyNumberFormat="0" applyBorder="0" applyAlignment="0" applyProtection="0"/>
    <xf numFmtId="0" fontId="44" fillId="45" borderId="0" applyNumberFormat="0" applyBorder="0" applyAlignment="0" applyProtection="0"/>
    <xf numFmtId="0" fontId="44" fillId="59" borderId="0" applyNumberFormat="0" applyBorder="0" applyAlignment="0" applyProtection="0"/>
    <xf numFmtId="0" fontId="44" fillId="45" borderId="0" applyNumberFormat="0" applyBorder="0" applyAlignment="0" applyProtection="0"/>
    <xf numFmtId="0" fontId="87" fillId="68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0" borderId="0" applyNumberFormat="0" applyBorder="0" applyAlignment="0" applyProtection="0"/>
    <xf numFmtId="0" fontId="87" fillId="69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2" borderId="0" applyNumberFormat="0" applyBorder="0" applyAlignment="0" applyProtection="0"/>
    <xf numFmtId="0" fontId="87" fillId="70" borderId="0" applyNumberFormat="0" applyBorder="0" applyAlignment="0" applyProtection="0"/>
    <xf numFmtId="0" fontId="44" fillId="56" borderId="0" applyNumberFormat="0" applyBorder="0" applyAlignment="0" applyProtection="0"/>
    <xf numFmtId="0" fontId="44" fillId="60" borderId="0" applyNumberFormat="0" applyBorder="0" applyAlignment="0" applyProtection="0"/>
    <xf numFmtId="0" fontId="44" fillId="56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45" borderId="0" applyNumberFormat="0" applyBorder="0" applyAlignment="0" applyProtection="0"/>
    <xf numFmtId="0" fontId="44" fillId="5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60" borderId="0" applyNumberFormat="0" applyBorder="0" applyAlignment="0" applyProtection="0"/>
    <xf numFmtId="0" fontId="56" fillId="6" borderId="1" applyNumberFormat="0" applyAlignment="0" applyProtection="0"/>
    <xf numFmtId="0" fontId="56" fillId="15" borderId="1" applyNumberFormat="0" applyAlignment="0" applyProtection="0"/>
    <xf numFmtId="0" fontId="88" fillId="71" borderId="14" applyNumberFormat="0" applyAlignment="0" applyProtection="0"/>
    <xf numFmtId="0" fontId="56" fillId="6" borderId="1" applyNumberFormat="0" applyAlignment="0" applyProtection="0"/>
    <xf numFmtId="0" fontId="56" fillId="15" borderId="1" applyNumberFormat="0" applyAlignment="0" applyProtection="0"/>
    <xf numFmtId="0" fontId="89" fillId="72" borderId="15" applyNumberFormat="0" applyAlignment="0" applyProtection="0"/>
    <xf numFmtId="0" fontId="59" fillId="27" borderId="12" applyNumberFormat="0" applyAlignment="0" applyProtection="0"/>
    <xf numFmtId="0" fontId="59" fillId="61" borderId="12" applyNumberFormat="0" applyAlignment="0" applyProtection="0"/>
    <xf numFmtId="0" fontId="59" fillId="27" borderId="12" applyNumberFormat="0" applyAlignment="0" applyProtection="0"/>
    <xf numFmtId="0" fontId="90" fillId="72" borderId="14" applyNumberFormat="0" applyAlignment="0" applyProtection="0"/>
    <xf numFmtId="0" fontId="47" fillId="27" borderId="1" applyNumberFormat="0" applyAlignment="0" applyProtection="0"/>
    <xf numFmtId="0" fontId="47" fillId="61" borderId="1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  <xf numFmtId="0" fontId="91" fillId="0" borderId="16" applyNumberFormat="0" applyFill="0" applyAlignment="0" applyProtection="0"/>
    <xf numFmtId="0" fontId="53" fillId="0" borderId="4" applyNumberFormat="0" applyFill="0" applyAlignment="0" applyProtection="0"/>
    <xf numFmtId="0" fontId="92" fillId="0" borderId="17" applyNumberFormat="0" applyFill="0" applyAlignment="0" applyProtection="0"/>
    <xf numFmtId="0" fontId="54" fillId="0" borderId="6" applyNumberFormat="0" applyFill="0" applyAlignment="0" applyProtection="0"/>
    <xf numFmtId="0" fontId="93" fillId="0" borderId="18" applyNumberFormat="0" applyFill="0" applyAlignment="0" applyProtection="0"/>
    <xf numFmtId="0" fontId="55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0" borderId="10" applyNumberFormat="0" applyFill="0" applyAlignment="0" applyProtection="0"/>
    <xf numFmtId="0" fontId="57" fillId="0" borderId="10" applyNumberFormat="0" applyFill="0" applyAlignment="0" applyProtection="0"/>
    <xf numFmtId="0" fontId="94" fillId="0" borderId="19" applyNumberFormat="0" applyFill="0" applyAlignment="0" applyProtection="0"/>
    <xf numFmtId="0" fontId="61" fillId="0" borderId="13" applyNumberFormat="0" applyFill="0" applyAlignment="0" applyProtection="0"/>
    <xf numFmtId="0" fontId="48" fillId="58" borderId="2" applyNumberFormat="0" applyAlignment="0" applyProtection="0"/>
    <xf numFmtId="0" fontId="48" fillId="62" borderId="2" applyNumberFormat="0" applyAlignment="0" applyProtection="0"/>
    <xf numFmtId="0" fontId="95" fillId="73" borderId="20" applyNumberFormat="0" applyAlignment="0" applyProtection="0"/>
    <xf numFmtId="0" fontId="48" fillId="58" borderId="2" applyNumberFormat="0" applyAlignment="0" applyProtection="0"/>
    <xf numFmtId="0" fontId="48" fillId="62" borderId="2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74" borderId="0" applyNumberFormat="0" applyBorder="0" applyAlignment="0" applyProtection="0"/>
    <xf numFmtId="0" fontId="58" fillId="29" borderId="0" applyNumberFormat="0" applyBorder="0" applyAlignment="0" applyProtection="0"/>
    <xf numFmtId="0" fontId="58" fillId="63" borderId="0" applyNumberFormat="0" applyBorder="0" applyAlignment="0" applyProtection="0"/>
    <xf numFmtId="0" fontId="58" fillId="29" borderId="0" applyNumberFormat="0" applyBorder="0" applyAlignment="0" applyProtection="0"/>
    <xf numFmtId="0" fontId="47" fillId="27" borderId="1" applyNumberFormat="0" applyAlignment="0" applyProtection="0"/>
    <xf numFmtId="0" fontId="47" fillId="61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8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61" fillId="0" borderId="13" applyNumberFormat="0" applyFill="0" applyAlignment="0" applyProtection="0"/>
    <xf numFmtId="0" fontId="61" fillId="0" borderId="13" applyNumberFormat="0" applyFill="0" applyAlignment="0" applyProtection="0"/>
    <xf numFmtId="0" fontId="101" fillId="7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10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76" borderId="21" applyNumberFormat="0" applyFont="0" applyAlignment="0" applyProtection="0"/>
    <xf numFmtId="0" fontId="11" fillId="12" borderId="11" applyNumberFormat="0" applyFont="0" applyAlignment="0" applyProtection="0"/>
    <xf numFmtId="0" fontId="70" fillId="64" borderId="11" applyNumberFormat="0" applyAlignment="0" applyProtection="0"/>
    <xf numFmtId="0" fontId="11" fillId="12" borderId="11" applyNumberFormat="0" applyFont="0" applyAlignment="0" applyProtection="0"/>
    <xf numFmtId="0" fontId="11" fillId="12" borderId="11" applyNumberFormat="0" applyFont="0" applyAlignment="0" applyProtection="0"/>
    <xf numFmtId="0" fontId="71" fillId="64" borderId="11" applyNumberFormat="0" applyAlignment="0" applyProtection="0"/>
    <xf numFmtId="9" fontId="0" fillId="0" borderId="0" applyFont="0" applyFill="0" applyBorder="0" applyAlignment="0" applyProtection="0"/>
    <xf numFmtId="0" fontId="59" fillId="27" borderId="12" applyNumberFormat="0" applyAlignment="0" applyProtection="0"/>
    <xf numFmtId="0" fontId="103" fillId="0" borderId="22" applyNumberFormat="0" applyFill="0" applyAlignment="0" applyProtection="0"/>
    <xf numFmtId="0" fontId="57" fillId="0" borderId="10" applyNumberFormat="0" applyFill="0" applyAlignment="0" applyProtection="0"/>
    <xf numFmtId="0" fontId="58" fillId="29" borderId="0" applyNumberFormat="0" applyBorder="0" applyAlignment="0" applyProtection="0"/>
    <xf numFmtId="0" fontId="58" fillId="63" borderId="0" applyNumberFormat="0" applyBorder="0" applyAlignment="0" applyProtection="0"/>
    <xf numFmtId="0" fontId="38" fillId="0" borderId="0">
      <alignment/>
      <protection/>
    </xf>
    <xf numFmtId="0" fontId="16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05" fillId="77" borderId="0" applyNumberFormat="0" applyBorder="0" applyAlignment="0" applyProtection="0"/>
    <xf numFmtId="0" fontId="52" fillId="8" borderId="0" applyNumberFormat="0" applyBorder="0" applyAlignment="0" applyProtection="0"/>
    <xf numFmtId="0" fontId="52" fillId="10" borderId="0" applyNumberFormat="0" applyBorder="0" applyAlignment="0" applyProtection="0"/>
  </cellStyleXfs>
  <cellXfs count="433">
    <xf numFmtId="0" fontId="0" fillId="0" borderId="0" xfId="0" applyFont="1" applyAlignment="1">
      <alignment/>
    </xf>
    <xf numFmtId="0" fontId="2" fillId="0" borderId="0" xfId="391">
      <alignment/>
      <protection/>
    </xf>
    <xf numFmtId="0" fontId="2" fillId="78" borderId="0" xfId="391" applyFill="1">
      <alignment/>
      <protection/>
    </xf>
    <xf numFmtId="0" fontId="8" fillId="0" borderId="0" xfId="391" applyFont="1" applyAlignment="1">
      <alignment vertical="center"/>
      <protection/>
    </xf>
    <xf numFmtId="0" fontId="2" fillId="0" borderId="0" xfId="391" applyFont="1" applyAlignment="1">
      <alignment horizontal="left" vertical="center"/>
      <protection/>
    </xf>
    <xf numFmtId="0" fontId="2" fillId="0" borderId="0" xfId="391" applyAlignment="1">
      <alignment horizontal="center" vertical="center"/>
      <protection/>
    </xf>
    <xf numFmtId="0" fontId="2" fillId="0" borderId="0" xfId="391" applyFill="1">
      <alignment/>
      <protection/>
    </xf>
    <xf numFmtId="3" fontId="2" fillId="0" borderId="0" xfId="391" applyNumberFormat="1">
      <alignment/>
      <protection/>
    </xf>
    <xf numFmtId="0" fontId="9" fillId="0" borderId="0" xfId="391" applyFont="1">
      <alignment/>
      <protection/>
    </xf>
    <xf numFmtId="0" fontId="2" fillId="0" borderId="0" xfId="391" applyBorder="1">
      <alignment/>
      <protection/>
    </xf>
    <xf numFmtId="1" fontId="2" fillId="0" borderId="0" xfId="399" applyNumberFormat="1" applyFont="1" applyFill="1" applyProtection="1">
      <alignment/>
      <protection locked="0"/>
    </xf>
    <xf numFmtId="1" fontId="7" fillId="0" borderId="0" xfId="399" applyNumberFormat="1" applyFont="1" applyFill="1" applyAlignment="1" applyProtection="1">
      <alignment horizontal="right"/>
      <protection locked="0"/>
    </xf>
    <xf numFmtId="1" fontId="2" fillId="0" borderId="0" xfId="399" applyNumberFormat="1" applyFont="1" applyFill="1" applyBorder="1" applyProtection="1">
      <alignment/>
      <protection locked="0"/>
    </xf>
    <xf numFmtId="1" fontId="13" fillId="0" borderId="0" xfId="399" applyNumberFormat="1" applyFont="1" applyFill="1" applyAlignment="1" applyProtection="1">
      <alignment vertical="center"/>
      <protection locked="0"/>
    </xf>
    <xf numFmtId="1" fontId="2" fillId="0" borderId="0" xfId="399" applyNumberFormat="1" applyFont="1" applyFill="1" applyBorder="1" applyAlignment="1" applyProtection="1">
      <alignment vertical="center"/>
      <protection locked="0"/>
    </xf>
    <xf numFmtId="1" fontId="13" fillId="0" borderId="0" xfId="399" applyNumberFormat="1" applyFont="1" applyFill="1" applyBorder="1" applyAlignment="1" applyProtection="1">
      <alignment horizontal="center" vertical="center"/>
      <protection locked="0"/>
    </xf>
    <xf numFmtId="1" fontId="17" fillId="0" borderId="0" xfId="399" applyNumberFormat="1" applyFont="1" applyFill="1" applyBorder="1" applyProtection="1">
      <alignment/>
      <protection locked="0"/>
    </xf>
    <xf numFmtId="0" fontId="21" fillId="0" borderId="0" xfId="404" applyFont="1" applyFill="1">
      <alignment/>
      <protection/>
    </xf>
    <xf numFmtId="0" fontId="23" fillId="0" borderId="0" xfId="404" applyFont="1" applyFill="1" applyBorder="1" applyAlignment="1">
      <alignment horizontal="center"/>
      <protection/>
    </xf>
    <xf numFmtId="0" fontId="23" fillId="0" borderId="0" xfId="404" applyFont="1" applyFill="1">
      <alignment/>
      <protection/>
    </xf>
    <xf numFmtId="0" fontId="25" fillId="0" borderId="0" xfId="404" applyFont="1" applyFill="1" applyAlignment="1">
      <alignment vertical="center"/>
      <protection/>
    </xf>
    <xf numFmtId="0" fontId="26" fillId="0" borderId="0" xfId="404" applyFont="1" applyFill="1">
      <alignment/>
      <protection/>
    </xf>
    <xf numFmtId="0" fontId="26" fillId="0" borderId="0" xfId="404" applyFont="1" applyFill="1" applyAlignment="1">
      <alignment vertical="center"/>
      <protection/>
    </xf>
    <xf numFmtId="0" fontId="26" fillId="0" borderId="0" xfId="404" applyFont="1" applyFill="1" applyAlignment="1">
      <alignment wrapText="1"/>
      <protection/>
    </xf>
    <xf numFmtId="0" fontId="23" fillId="0" borderId="0" xfId="404" applyFont="1" applyFill="1" applyAlignment="1">
      <alignment vertical="center"/>
      <protection/>
    </xf>
    <xf numFmtId="3" fontId="30" fillId="0" borderId="0" xfId="404" applyNumberFormat="1" applyFont="1" applyFill="1" applyAlignment="1">
      <alignment horizontal="center" vertical="center"/>
      <protection/>
    </xf>
    <xf numFmtId="3" fontId="26" fillId="0" borderId="0" xfId="404" applyNumberFormat="1" applyFont="1" applyFill="1">
      <alignment/>
      <protection/>
    </xf>
    <xf numFmtId="173" fontId="26" fillId="0" borderId="0" xfId="404" applyNumberFormat="1" applyFont="1" applyFill="1">
      <alignment/>
      <protection/>
    </xf>
    <xf numFmtId="0" fontId="33" fillId="0" borderId="0" xfId="388" applyFont="1">
      <alignment/>
      <protection/>
    </xf>
    <xf numFmtId="0" fontId="26" fillId="0" borderId="0" xfId="388" applyFont="1">
      <alignment/>
      <protection/>
    </xf>
    <xf numFmtId="0" fontId="33" fillId="0" borderId="0" xfId="388" applyFont="1" applyBorder="1">
      <alignment/>
      <protection/>
    </xf>
    <xf numFmtId="0" fontId="2" fillId="0" borderId="0" xfId="402" applyFont="1" applyAlignment="1">
      <alignment vertical="top"/>
      <protection/>
    </xf>
    <xf numFmtId="0" fontId="37" fillId="0" borderId="0" xfId="388" applyFont="1" applyAlignment="1">
      <alignment vertical="top"/>
      <protection/>
    </xf>
    <xf numFmtId="0" fontId="2" fillId="0" borderId="0" xfId="402" applyFont="1" applyFill="1" applyAlignment="1">
      <alignment vertical="top"/>
      <protection/>
    </xf>
    <xf numFmtId="0" fontId="31" fillId="0" borderId="0" xfId="402" applyFont="1" applyFill="1" applyAlignment="1">
      <alignment horizontal="center" vertical="top" wrapText="1"/>
      <protection/>
    </xf>
    <xf numFmtId="0" fontId="37" fillId="0" borderId="0" xfId="402" applyFont="1" applyFill="1" applyAlignment="1">
      <alignment horizontal="right" vertical="center"/>
      <protection/>
    </xf>
    <xf numFmtId="0" fontId="32" fillId="0" borderId="0" xfId="402" applyFont="1" applyFill="1" applyAlignment="1">
      <alignment horizontal="center" vertical="top" wrapText="1"/>
      <protection/>
    </xf>
    <xf numFmtId="0" fontId="32" fillId="0" borderId="3" xfId="402" applyFont="1" applyBorder="1" applyAlignment="1">
      <alignment horizontal="center" vertical="center" wrapText="1"/>
      <protection/>
    </xf>
    <xf numFmtId="0" fontId="13" fillId="0" borderId="0" xfId="402" applyFont="1" applyAlignment="1">
      <alignment horizontal="center" vertical="center"/>
      <protection/>
    </xf>
    <xf numFmtId="0" fontId="19" fillId="0" borderId="0" xfId="402" applyFont="1" applyAlignment="1">
      <alignment horizontal="center" vertical="center"/>
      <protection/>
    </xf>
    <xf numFmtId="173" fontId="19" fillId="0" borderId="0" xfId="402" applyNumberFormat="1" applyFont="1" applyAlignment="1">
      <alignment horizontal="center" vertical="center"/>
      <protection/>
    </xf>
    <xf numFmtId="172" fontId="2" fillId="0" borderId="0" xfId="402" applyNumberFormat="1" applyFont="1" applyAlignment="1">
      <alignment vertical="center"/>
      <protection/>
    </xf>
    <xf numFmtId="173" fontId="19" fillId="79" borderId="0" xfId="402" applyNumberFormat="1" applyFont="1" applyFill="1" applyAlignment="1">
      <alignment horizontal="center" vertical="center"/>
      <protection/>
    </xf>
    <xf numFmtId="0" fontId="2" fillId="0" borderId="0" xfId="402" applyFont="1">
      <alignment/>
      <protection/>
    </xf>
    <xf numFmtId="0" fontId="28" fillId="0" borderId="0" xfId="404" applyFont="1" applyFill="1" applyAlignment="1">
      <alignment horizontal="center"/>
      <protection/>
    </xf>
    <xf numFmtId="1" fontId="13" fillId="0" borderId="0" xfId="399" applyNumberFormat="1" applyFont="1" applyFill="1" applyBorder="1" applyAlignment="1" applyProtection="1">
      <alignment horizontal="center" vertical="center" wrapText="1"/>
      <protection/>
    </xf>
    <xf numFmtId="49" fontId="36" fillId="0" borderId="23" xfId="388" applyNumberFormat="1" applyFont="1" applyFill="1" applyBorder="1" applyAlignment="1">
      <alignment horizontal="center" vertical="center" wrapText="1"/>
      <protection/>
    </xf>
    <xf numFmtId="0" fontId="23" fillId="0" borderId="0" xfId="388" applyFont="1" applyBorder="1" applyAlignment="1">
      <alignment horizontal="left" vertical="top" wrapText="1"/>
      <protection/>
    </xf>
    <xf numFmtId="0" fontId="33" fillId="0" borderId="0" xfId="388" applyFont="1" applyFill="1">
      <alignment/>
      <protection/>
    </xf>
    <xf numFmtId="0" fontId="23" fillId="0" borderId="0" xfId="388" applyFont="1">
      <alignment/>
      <protection/>
    </xf>
    <xf numFmtId="0" fontId="23" fillId="0" borderId="0" xfId="388" applyFont="1" applyBorder="1">
      <alignment/>
      <protection/>
    </xf>
    <xf numFmtId="0" fontId="33" fillId="0" borderId="0" xfId="388" applyFont="1">
      <alignment/>
      <protection/>
    </xf>
    <xf numFmtId="0" fontId="29" fillId="0" borderId="0" xfId="388" applyFont="1" applyFill="1" applyAlignment="1">
      <alignment/>
      <protection/>
    </xf>
    <xf numFmtId="0" fontId="34" fillId="0" borderId="0" xfId="403" applyFont="1" applyFill="1" applyBorder="1" applyAlignment="1">
      <alignment horizontal="left"/>
      <protection/>
    </xf>
    <xf numFmtId="0" fontId="26" fillId="0" borderId="0" xfId="388" applyFont="1" applyFill="1" applyAlignment="1">
      <alignment/>
      <protection/>
    </xf>
    <xf numFmtId="0" fontId="11" fillId="0" borderId="0" xfId="388" applyFill="1">
      <alignment/>
      <protection/>
    </xf>
    <xf numFmtId="0" fontId="26" fillId="0" borderId="0" xfId="388" applyFont="1" applyFill="1" applyAlignment="1">
      <alignment horizontal="center" vertical="center" wrapText="1"/>
      <protection/>
    </xf>
    <xf numFmtId="49" fontId="41" fillId="0" borderId="3" xfId="388" applyNumberFormat="1" applyFont="1" applyFill="1" applyBorder="1" applyAlignment="1">
      <alignment horizontal="center" vertical="center" wrapText="1"/>
      <protection/>
    </xf>
    <xf numFmtId="49" fontId="41" fillId="0" borderId="24" xfId="388" applyNumberFormat="1" applyFont="1" applyFill="1" applyBorder="1" applyAlignment="1">
      <alignment horizontal="center" vertical="center" wrapText="1"/>
      <protection/>
    </xf>
    <xf numFmtId="0" fontId="41" fillId="0" borderId="0" xfId="388" applyFont="1" applyFill="1" applyAlignment="1">
      <alignment horizontal="center" vertical="center" wrapText="1"/>
      <protection/>
    </xf>
    <xf numFmtId="0" fontId="14" fillId="0" borderId="0" xfId="388" applyFont="1" applyFill="1" applyAlignment="1">
      <alignment vertical="center" wrapText="1"/>
      <protection/>
    </xf>
    <xf numFmtId="0" fontId="26" fillId="0" borderId="0" xfId="388" applyFont="1" applyFill="1" applyAlignment="1">
      <alignment horizontal="center"/>
      <protection/>
    </xf>
    <xf numFmtId="0" fontId="13" fillId="0" borderId="0" xfId="388" applyFont="1" applyFill="1" applyAlignment="1">
      <alignment horizontal="left" vertical="center" wrapText="1"/>
      <protection/>
    </xf>
    <xf numFmtId="49" fontId="41" fillId="0" borderId="25" xfId="388" applyNumberFormat="1" applyFont="1" applyFill="1" applyBorder="1" applyAlignment="1">
      <alignment horizontal="center" vertical="center" wrapText="1"/>
      <protection/>
    </xf>
    <xf numFmtId="0" fontId="7" fillId="0" borderId="3" xfId="391" applyFont="1" applyFill="1" applyBorder="1" applyAlignment="1">
      <alignment horizontal="center" vertical="center"/>
      <protection/>
    </xf>
    <xf numFmtId="0" fontId="7" fillId="0" borderId="3" xfId="391" applyFont="1" applyFill="1" applyBorder="1" applyAlignment="1">
      <alignment horizontal="center" wrapText="1"/>
      <protection/>
    </xf>
    <xf numFmtId="0" fontId="5" fillId="0" borderId="3" xfId="391" applyFont="1" applyFill="1" applyBorder="1" applyAlignment="1">
      <alignment vertical="center" wrapText="1"/>
      <protection/>
    </xf>
    <xf numFmtId="173" fontId="37" fillId="0" borderId="3" xfId="391" applyNumberFormat="1" applyFont="1" applyFill="1" applyBorder="1" applyAlignment="1">
      <alignment horizontal="center" vertical="center"/>
      <protection/>
    </xf>
    <xf numFmtId="172" fontId="37" fillId="0" borderId="3" xfId="391" applyNumberFormat="1" applyFont="1" applyFill="1" applyBorder="1" applyAlignment="1">
      <alignment horizontal="center" vertical="center"/>
      <protection/>
    </xf>
    <xf numFmtId="0" fontId="5" fillId="0" borderId="26" xfId="391" applyFont="1" applyFill="1" applyBorder="1" applyAlignment="1">
      <alignment horizontal="left" vertical="center" wrapText="1" indent="4"/>
      <protection/>
    </xf>
    <xf numFmtId="173" fontId="37" fillId="0" borderId="26" xfId="391" applyNumberFormat="1" applyFont="1" applyFill="1" applyBorder="1" applyAlignment="1">
      <alignment horizontal="center" vertical="center"/>
      <protection/>
    </xf>
    <xf numFmtId="172" fontId="37" fillId="0" borderId="26" xfId="391" applyNumberFormat="1" applyFont="1" applyFill="1" applyBorder="1" applyAlignment="1">
      <alignment horizontal="center" vertical="center"/>
      <protection/>
    </xf>
    <xf numFmtId="173" fontId="19" fillId="0" borderId="3" xfId="391" applyNumberFormat="1" applyFont="1" applyFill="1" applyBorder="1" applyAlignment="1">
      <alignment horizontal="center" vertical="center"/>
      <protection/>
    </xf>
    <xf numFmtId="0" fontId="5" fillId="0" borderId="26" xfId="391" applyFont="1" applyFill="1" applyBorder="1" applyAlignment="1">
      <alignment vertical="center" wrapText="1"/>
      <protection/>
    </xf>
    <xf numFmtId="173" fontId="37" fillId="0" borderId="27" xfId="391" applyNumberFormat="1" applyFont="1" applyFill="1" applyBorder="1" applyAlignment="1">
      <alignment horizontal="center" vertical="center"/>
      <protection/>
    </xf>
    <xf numFmtId="0" fontId="64" fillId="0" borderId="3" xfId="391" applyFont="1" applyFill="1" applyBorder="1" applyAlignment="1">
      <alignment horizontal="center" vertical="center" wrapText="1"/>
      <protection/>
    </xf>
    <xf numFmtId="0" fontId="7" fillId="0" borderId="3" xfId="391" applyFont="1" applyFill="1" applyBorder="1" applyAlignment="1">
      <alignment horizontal="center" vertical="center" wrapText="1"/>
      <protection/>
    </xf>
    <xf numFmtId="0" fontId="37" fillId="0" borderId="3" xfId="391" applyFont="1" applyFill="1" applyBorder="1" applyAlignment="1">
      <alignment horizontal="center" vertical="center"/>
      <protection/>
    </xf>
    <xf numFmtId="0" fontId="106" fillId="0" borderId="3" xfId="355" applyFont="1" applyFill="1" applyBorder="1" applyAlignment="1">
      <alignment vertical="center" wrapText="1"/>
      <protection/>
    </xf>
    <xf numFmtId="49" fontId="37" fillId="0" borderId="3" xfId="391" applyNumberFormat="1" applyFont="1" applyFill="1" applyBorder="1" applyAlignment="1">
      <alignment horizontal="center" vertical="center"/>
      <protection/>
    </xf>
    <xf numFmtId="0" fontId="10" fillId="0" borderId="3" xfId="392" applyFont="1" applyFill="1" applyBorder="1" applyAlignment="1">
      <alignment horizontal="left" vertical="center" wrapText="1"/>
      <protection/>
    </xf>
    <xf numFmtId="0" fontId="10" fillId="0" borderId="26" xfId="392" applyFont="1" applyFill="1" applyBorder="1" applyAlignment="1">
      <alignment horizontal="left" vertical="center" wrapText="1"/>
      <protection/>
    </xf>
    <xf numFmtId="0" fontId="4" fillId="0" borderId="26" xfId="392" applyFont="1" applyFill="1" applyBorder="1" applyAlignment="1">
      <alignment horizontal="left" vertical="center" wrapText="1"/>
      <protection/>
    </xf>
    <xf numFmtId="0" fontId="5" fillId="0" borderId="3" xfId="393" applyFont="1" applyBorder="1" applyAlignment="1">
      <alignment horizontal="left" vertical="center" wrapText="1"/>
      <protection/>
    </xf>
    <xf numFmtId="3" fontId="37" fillId="0" borderId="26" xfId="391" applyNumberFormat="1" applyFont="1" applyFill="1" applyBorder="1" applyAlignment="1">
      <alignment horizontal="center" vertical="center"/>
      <protection/>
    </xf>
    <xf numFmtId="1" fontId="13" fillId="79" borderId="0" xfId="399" applyNumberFormat="1" applyFont="1" applyFill="1" applyAlignment="1" applyProtection="1">
      <alignment vertical="center"/>
      <protection locked="0"/>
    </xf>
    <xf numFmtId="1" fontId="2" fillId="79" borderId="0" xfId="399" applyNumberFormat="1" applyFont="1" applyFill="1" applyProtection="1">
      <alignment/>
      <protection locked="0"/>
    </xf>
    <xf numFmtId="1" fontId="8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Protection="1">
      <alignment/>
      <protection locked="0"/>
    </xf>
    <xf numFmtId="1" fontId="5" fillId="78" borderId="0" xfId="399" applyNumberFormat="1" applyFont="1" applyFill="1" applyProtection="1">
      <alignment/>
      <protection locked="0"/>
    </xf>
    <xf numFmtId="1" fontId="2" fillId="78" borderId="0" xfId="399" applyNumberFormat="1" applyFont="1" applyFill="1" applyBorder="1" applyProtection="1">
      <alignment/>
      <protection locked="0"/>
    </xf>
    <xf numFmtId="1" fontId="17" fillId="78" borderId="0" xfId="399" applyNumberFormat="1" applyFont="1" applyFill="1" applyBorder="1" applyProtection="1">
      <alignment/>
      <protection locked="0"/>
    </xf>
    <xf numFmtId="1" fontId="13" fillId="78" borderId="28" xfId="399" applyNumberFormat="1" applyFont="1" applyFill="1" applyBorder="1" applyProtection="1">
      <alignment/>
      <protection locked="0"/>
    </xf>
    <xf numFmtId="1" fontId="13" fillId="78" borderId="28" xfId="399" applyNumberFormat="1" applyFont="1" applyFill="1" applyBorder="1" applyAlignment="1" applyProtection="1">
      <alignment vertical="center"/>
      <protection locked="0"/>
    </xf>
    <xf numFmtId="1" fontId="13" fillId="78" borderId="28" xfId="399" applyNumberFormat="1" applyFont="1" applyFill="1" applyBorder="1" applyAlignment="1" applyProtection="1">
      <alignment horizontal="left"/>
      <protection locked="0"/>
    </xf>
    <xf numFmtId="1" fontId="13" fillId="78" borderId="29" xfId="399" applyNumberFormat="1" applyFont="1" applyFill="1" applyBorder="1" applyProtection="1">
      <alignment/>
      <protection locked="0"/>
    </xf>
    <xf numFmtId="1" fontId="13" fillId="78" borderId="30" xfId="399" applyNumberFormat="1" applyFont="1" applyFill="1" applyBorder="1" applyProtection="1">
      <alignment/>
      <protection locked="0"/>
    </xf>
    <xf numFmtId="172" fontId="5" fillId="78" borderId="3" xfId="391" applyNumberFormat="1" applyFont="1" applyFill="1" applyBorder="1" applyAlignment="1">
      <alignment horizontal="center" vertical="center" wrapText="1"/>
      <protection/>
    </xf>
    <xf numFmtId="172" fontId="5" fillId="78" borderId="26" xfId="391" applyNumberFormat="1" applyFont="1" applyFill="1" applyBorder="1" applyAlignment="1">
      <alignment horizontal="center" vertical="center" wrapText="1"/>
      <protection/>
    </xf>
    <xf numFmtId="172" fontId="5" fillId="78" borderId="3" xfId="393" applyNumberFormat="1" applyFont="1" applyFill="1" applyBorder="1" applyAlignment="1">
      <alignment horizontal="center" vertical="center" wrapText="1"/>
      <protection/>
    </xf>
    <xf numFmtId="172" fontId="5" fillId="78" borderId="26" xfId="393" applyNumberFormat="1" applyFont="1" applyFill="1" applyBorder="1" applyAlignment="1">
      <alignment horizontal="center" vertical="center" wrapText="1"/>
      <protection/>
    </xf>
    <xf numFmtId="172" fontId="66" fillId="78" borderId="26" xfId="391" applyNumberFormat="1" applyFont="1" applyFill="1" applyBorder="1" applyAlignment="1">
      <alignment horizontal="center" vertical="center" wrapText="1"/>
      <protection/>
    </xf>
    <xf numFmtId="3" fontId="5" fillId="78" borderId="26" xfId="391" applyNumberFormat="1" applyFont="1" applyFill="1" applyBorder="1" applyAlignment="1">
      <alignment horizontal="center" vertical="center" wrapText="1"/>
      <protection/>
    </xf>
    <xf numFmtId="3" fontId="5" fillId="78" borderId="26" xfId="393" applyNumberFormat="1" applyFont="1" applyFill="1" applyBorder="1" applyAlignment="1">
      <alignment horizontal="center" vertical="center" wrapText="1"/>
      <protection/>
    </xf>
    <xf numFmtId="172" fontId="106" fillId="78" borderId="3" xfId="391" applyNumberFormat="1" applyFont="1" applyFill="1" applyBorder="1" applyAlignment="1">
      <alignment horizontal="center" vertical="center" wrapText="1"/>
      <protection/>
    </xf>
    <xf numFmtId="173" fontId="5" fillId="78" borderId="26" xfId="393" applyNumberFormat="1" applyFont="1" applyFill="1" applyBorder="1" applyAlignment="1">
      <alignment horizontal="center" vertical="center" wrapText="1"/>
      <protection/>
    </xf>
    <xf numFmtId="3" fontId="5" fillId="78" borderId="3" xfId="391" applyNumberFormat="1" applyFont="1" applyFill="1" applyBorder="1" applyAlignment="1">
      <alignment horizontal="center" vertical="center" wrapText="1"/>
      <protection/>
    </xf>
    <xf numFmtId="1" fontId="5" fillId="78" borderId="3" xfId="391" applyNumberFormat="1" applyFont="1" applyFill="1" applyBorder="1" applyAlignment="1">
      <alignment horizontal="center" vertical="center" wrapText="1"/>
      <protection/>
    </xf>
    <xf numFmtId="0" fontId="72" fillId="0" borderId="0" xfId="388" applyFont="1" applyFill="1">
      <alignment/>
      <protection/>
    </xf>
    <xf numFmtId="0" fontId="24" fillId="0" borderId="0" xfId="388" applyFont="1" applyFill="1" applyAlignment="1">
      <alignment/>
      <protection/>
    </xf>
    <xf numFmtId="0" fontId="2" fillId="78" borderId="0" xfId="402" applyFont="1" applyFill="1" applyAlignment="1">
      <alignment vertical="top"/>
      <protection/>
    </xf>
    <xf numFmtId="0" fontId="31" fillId="78" borderId="0" xfId="402" applyFont="1" applyFill="1" applyAlignment="1">
      <alignment horizontal="center" vertical="top" wrapText="1"/>
      <protection/>
    </xf>
    <xf numFmtId="3" fontId="19" fillId="78" borderId="3" xfId="388" applyNumberFormat="1" applyFont="1" applyFill="1" applyBorder="1" applyAlignment="1">
      <alignment horizontal="center" vertical="center"/>
      <protection/>
    </xf>
    <xf numFmtId="0" fontId="2" fillId="78" borderId="0" xfId="402" applyFont="1" applyFill="1">
      <alignment/>
      <protection/>
    </xf>
    <xf numFmtId="0" fontId="19" fillId="78" borderId="0" xfId="402" applyFont="1" applyFill="1" applyAlignment="1">
      <alignment horizontal="center" vertical="center"/>
      <protection/>
    </xf>
    <xf numFmtId="173" fontId="19" fillId="78" borderId="0" xfId="402" applyNumberFormat="1" applyFont="1" applyFill="1" applyAlignment="1">
      <alignment horizontal="center" vertical="center"/>
      <protection/>
    </xf>
    <xf numFmtId="172" fontId="2" fillId="78" borderId="0" xfId="402" applyNumberFormat="1" applyFont="1" applyFill="1" applyAlignment="1">
      <alignment vertical="center"/>
      <protection/>
    </xf>
    <xf numFmtId="0" fontId="13" fillId="0" borderId="31" xfId="402" applyFont="1" applyBorder="1" applyAlignment="1">
      <alignment horizontal="center" vertical="center" wrapText="1"/>
      <protection/>
    </xf>
    <xf numFmtId="0" fontId="13" fillId="78" borderId="31" xfId="402" applyNumberFormat="1" applyFont="1" applyFill="1" applyBorder="1" applyAlignment="1">
      <alignment horizontal="center" vertical="center" wrapText="1"/>
      <protection/>
    </xf>
    <xf numFmtId="0" fontId="107" fillId="0" borderId="32" xfId="402" applyFont="1" applyBorder="1" applyAlignment="1">
      <alignment vertical="center"/>
      <protection/>
    </xf>
    <xf numFmtId="0" fontId="107" fillId="0" borderId="33" xfId="402" applyFont="1" applyBorder="1" applyAlignment="1">
      <alignment vertical="center"/>
      <protection/>
    </xf>
    <xf numFmtId="3" fontId="107" fillId="0" borderId="33" xfId="402" applyNumberFormat="1" applyFont="1" applyBorder="1" applyAlignment="1">
      <alignment vertical="center"/>
      <protection/>
    </xf>
    <xf numFmtId="0" fontId="5" fillId="0" borderId="34" xfId="402" applyFont="1" applyFill="1" applyBorder="1" applyAlignment="1">
      <alignment horizontal="center" vertical="center" wrapText="1"/>
      <protection/>
    </xf>
    <xf numFmtId="0" fontId="13" fillId="0" borderId="35" xfId="402" applyNumberFormat="1" applyFont="1" applyBorder="1" applyAlignment="1">
      <alignment horizontal="center" vertical="center" wrapText="1"/>
      <protection/>
    </xf>
    <xf numFmtId="3" fontId="19" fillId="78" borderId="36" xfId="388" applyNumberFormat="1" applyFont="1" applyFill="1" applyBorder="1" applyAlignment="1">
      <alignment horizontal="center" vertical="center"/>
      <protection/>
    </xf>
    <xf numFmtId="0" fontId="19" fillId="0" borderId="25" xfId="0" applyFont="1" applyBorder="1" applyAlignment="1">
      <alignment horizontal="center" vertical="center"/>
    </xf>
    <xf numFmtId="0" fontId="35" fillId="0" borderId="37" xfId="388" applyFont="1" applyBorder="1" applyAlignment="1">
      <alignment horizontal="center" vertical="center" wrapText="1"/>
      <protection/>
    </xf>
    <xf numFmtId="0" fontId="26" fillId="0" borderId="38" xfId="388" applyFont="1" applyBorder="1" applyAlignment="1">
      <alignment horizontal="center" vertical="center" wrapText="1"/>
      <protection/>
    </xf>
    <xf numFmtId="49" fontId="36" fillId="0" borderId="34" xfId="388" applyNumberFormat="1" applyFont="1" applyFill="1" applyBorder="1" applyAlignment="1">
      <alignment horizontal="center" vertical="center" wrapText="1"/>
      <protection/>
    </xf>
    <xf numFmtId="0" fontId="5" fillId="9" borderId="39" xfId="388" applyFont="1" applyFill="1" applyBorder="1" applyAlignment="1">
      <alignment horizontal="left" vertical="center" wrapText="1"/>
      <protection/>
    </xf>
    <xf numFmtId="0" fontId="37" fillId="0" borderId="40" xfId="388" applyFont="1" applyBorder="1" applyAlignment="1">
      <alignment horizontal="left" vertical="center" wrapText="1"/>
      <protection/>
    </xf>
    <xf numFmtId="0" fontId="5" fillId="0" borderId="41" xfId="388" applyFont="1" applyFill="1" applyBorder="1" applyAlignment="1">
      <alignment horizontal="left" vertical="center" wrapText="1"/>
      <protection/>
    </xf>
    <xf numFmtId="0" fontId="37" fillId="0" borderId="42" xfId="388" applyFont="1" applyFill="1" applyBorder="1" applyAlignment="1">
      <alignment horizontal="left" vertical="center" wrapText="1"/>
      <protection/>
    </xf>
    <xf numFmtId="0" fontId="5" fillId="0" borderId="43" xfId="388" applyFont="1" applyFill="1" applyBorder="1" applyAlignment="1">
      <alignment horizontal="left" vertical="center" wrapText="1"/>
      <protection/>
    </xf>
    <xf numFmtId="0" fontId="37" fillId="0" borderId="44" xfId="388" applyFont="1" applyFill="1" applyBorder="1" applyAlignment="1">
      <alignment horizontal="left" vertical="center" wrapText="1"/>
      <protection/>
    </xf>
    <xf numFmtId="0" fontId="23" fillId="78" borderId="0" xfId="404" applyFont="1" applyFill="1" applyBorder="1" applyAlignment="1">
      <alignment horizontal="center"/>
      <protection/>
    </xf>
    <xf numFmtId="0" fontId="19" fillId="78" borderId="25" xfId="0" applyFont="1" applyFill="1" applyBorder="1" applyAlignment="1">
      <alignment horizontal="center" vertical="center"/>
    </xf>
    <xf numFmtId="0" fontId="26" fillId="78" borderId="0" xfId="404" applyFont="1" applyFill="1" applyAlignment="1">
      <alignment wrapText="1"/>
      <protection/>
    </xf>
    <xf numFmtId="0" fontId="26" fillId="78" borderId="0" xfId="404" applyFont="1" applyFill="1">
      <alignment/>
      <protection/>
    </xf>
    <xf numFmtId="49" fontId="41" fillId="0" borderId="34" xfId="388" applyNumberFormat="1" applyFont="1" applyFill="1" applyBorder="1" applyAlignment="1">
      <alignment horizontal="center" vertical="center" wrapText="1"/>
      <protection/>
    </xf>
    <xf numFmtId="0" fontId="25" fillId="0" borderId="45" xfId="388" applyFont="1" applyFill="1" applyBorder="1" applyAlignment="1">
      <alignment horizontal="center" vertical="center" wrapText="1"/>
      <protection/>
    </xf>
    <xf numFmtId="0" fontId="24" fillId="0" borderId="46" xfId="388" applyFont="1" applyFill="1" applyBorder="1" applyAlignment="1">
      <alignment horizontal="left" wrapText="1"/>
      <protection/>
    </xf>
    <xf numFmtId="173" fontId="5" fillId="0" borderId="36" xfId="388" applyNumberFormat="1" applyFont="1" applyFill="1" applyBorder="1" applyAlignment="1">
      <alignment horizontal="center" wrapText="1"/>
      <protection/>
    </xf>
    <xf numFmtId="173" fontId="5" fillId="0" borderId="47" xfId="388" applyNumberFormat="1" applyFont="1" applyFill="1" applyBorder="1" applyAlignment="1">
      <alignment horizontal="center" wrapText="1"/>
      <protection/>
    </xf>
    <xf numFmtId="173" fontId="5" fillId="0" borderId="48" xfId="388" applyNumberFormat="1" applyFont="1" applyFill="1" applyBorder="1" applyAlignment="1">
      <alignment horizontal="center" wrapText="1"/>
      <protection/>
    </xf>
    <xf numFmtId="172" fontId="24" fillId="0" borderId="49" xfId="388" applyNumberFormat="1" applyFont="1" applyFill="1" applyBorder="1" applyAlignment="1">
      <alignment horizontal="center"/>
      <protection/>
    </xf>
    <xf numFmtId="172" fontId="24" fillId="0" borderId="36" xfId="388" applyNumberFormat="1" applyFont="1" applyFill="1" applyBorder="1" applyAlignment="1">
      <alignment horizontal="center"/>
      <protection/>
    </xf>
    <xf numFmtId="173" fontId="5" fillId="0" borderId="50" xfId="388" applyNumberFormat="1" applyFont="1" applyFill="1" applyBorder="1" applyAlignment="1">
      <alignment horizontal="center" wrapText="1"/>
      <protection/>
    </xf>
    <xf numFmtId="172" fontId="29" fillId="0" borderId="51" xfId="388" applyNumberFormat="1" applyFont="1" applyFill="1" applyBorder="1" applyAlignment="1">
      <alignment horizontal="center" vertical="center"/>
      <protection/>
    </xf>
    <xf numFmtId="172" fontId="29" fillId="0" borderId="52" xfId="388" applyNumberFormat="1" applyFont="1" applyBorder="1" applyAlignment="1">
      <alignment horizontal="center" vertical="center"/>
      <protection/>
    </xf>
    <xf numFmtId="172" fontId="73" fillId="0" borderId="53" xfId="388" applyNumberFormat="1" applyFont="1" applyFill="1" applyBorder="1" applyAlignment="1">
      <alignment horizontal="center" vertical="center"/>
      <protection/>
    </xf>
    <xf numFmtId="172" fontId="73" fillId="0" borderId="54" xfId="388" applyNumberFormat="1" applyFont="1" applyBorder="1" applyAlignment="1">
      <alignment horizontal="center" vertical="center"/>
      <protection/>
    </xf>
    <xf numFmtId="172" fontId="29" fillId="0" borderId="55" xfId="388" applyNumberFormat="1" applyFont="1" applyFill="1" applyBorder="1" applyAlignment="1">
      <alignment horizontal="center" vertical="center"/>
      <protection/>
    </xf>
    <xf numFmtId="172" fontId="29" fillId="0" borderId="56" xfId="388" applyNumberFormat="1" applyFont="1" applyFill="1" applyBorder="1" applyAlignment="1">
      <alignment horizontal="center" vertical="center"/>
      <protection/>
    </xf>
    <xf numFmtId="172" fontId="73" fillId="0" borderId="57" xfId="388" applyNumberFormat="1" applyFont="1" applyFill="1" applyBorder="1" applyAlignment="1">
      <alignment horizontal="center" vertical="center"/>
      <protection/>
    </xf>
    <xf numFmtId="172" fontId="73" fillId="0" borderId="58" xfId="388" applyNumberFormat="1" applyFont="1" applyFill="1" applyBorder="1" applyAlignment="1">
      <alignment horizontal="center" vertical="center"/>
      <protection/>
    </xf>
    <xf numFmtId="172" fontId="29" fillId="0" borderId="59" xfId="388" applyNumberFormat="1" applyFont="1" applyFill="1" applyBorder="1" applyAlignment="1">
      <alignment horizontal="center" vertical="center"/>
      <protection/>
    </xf>
    <xf numFmtId="172" fontId="29" fillId="0" borderId="60" xfId="388" applyNumberFormat="1" applyFont="1" applyFill="1" applyBorder="1" applyAlignment="1">
      <alignment horizontal="center" vertical="center"/>
      <protection/>
    </xf>
    <xf numFmtId="172" fontId="73" fillId="0" borderId="61" xfId="388" applyNumberFormat="1" applyFont="1" applyFill="1" applyBorder="1" applyAlignment="1">
      <alignment horizontal="center" vertical="center"/>
      <protection/>
    </xf>
    <xf numFmtId="172" fontId="73" fillId="0" borderId="62" xfId="388" applyNumberFormat="1" applyFont="1" applyFill="1" applyBorder="1" applyAlignment="1">
      <alignment horizontal="center" vertical="center"/>
      <protection/>
    </xf>
    <xf numFmtId="1" fontId="37" fillId="0" borderId="3" xfId="391" applyNumberFormat="1" applyFont="1" applyFill="1" applyBorder="1" applyAlignment="1">
      <alignment horizontal="center" vertical="center"/>
      <protection/>
    </xf>
    <xf numFmtId="1" fontId="19" fillId="0" borderId="3" xfId="391" applyNumberFormat="1" applyFont="1" applyFill="1" applyBorder="1" applyAlignment="1">
      <alignment horizontal="center" vertical="center"/>
      <protection/>
    </xf>
    <xf numFmtId="173" fontId="108" fillId="0" borderId="33" xfId="399" applyNumberFormat="1" applyFont="1" applyFill="1" applyBorder="1" applyAlignment="1" applyProtection="1">
      <alignment vertical="center"/>
      <protection locked="0"/>
    </xf>
    <xf numFmtId="1" fontId="108" fillId="0" borderId="33" xfId="399" applyNumberFormat="1" applyFont="1" applyFill="1" applyBorder="1" applyAlignment="1" applyProtection="1">
      <alignment vertical="center"/>
      <protection locked="0"/>
    </xf>
    <xf numFmtId="1" fontId="109" fillId="78" borderId="63" xfId="399" applyNumberFormat="1" applyFont="1" applyFill="1" applyBorder="1" applyAlignment="1" applyProtection="1">
      <alignment horizontal="center" vertical="center"/>
      <protection locked="0"/>
    </xf>
    <xf numFmtId="1" fontId="7" fillId="78" borderId="64" xfId="399" applyNumberFormat="1" applyFont="1" applyFill="1" applyBorder="1" applyAlignment="1" applyProtection="1">
      <alignment horizontal="center"/>
      <protection/>
    </xf>
    <xf numFmtId="1" fontId="7" fillId="0" borderId="0" xfId="399" applyNumberFormat="1" applyFont="1" applyFill="1" applyBorder="1" applyAlignment="1" applyProtection="1">
      <alignment horizontal="center"/>
      <protection/>
    </xf>
    <xf numFmtId="1" fontId="7" fillId="0" borderId="0" xfId="399" applyNumberFormat="1" applyFont="1" applyFill="1" applyProtection="1">
      <alignment/>
      <protection locked="0"/>
    </xf>
    <xf numFmtId="0" fontId="24" fillId="0" borderId="31" xfId="404" applyFont="1" applyFill="1" applyBorder="1" applyAlignment="1">
      <alignment horizontal="center" vertical="center" wrapText="1"/>
      <protection/>
    </xf>
    <xf numFmtId="14" fontId="24" fillId="0" borderId="35" xfId="350" applyNumberFormat="1" applyFont="1" applyBorder="1" applyAlignment="1">
      <alignment horizontal="center" vertical="center" wrapText="1"/>
      <protection/>
    </xf>
    <xf numFmtId="172" fontId="110" fillId="0" borderId="65" xfId="404" applyNumberFormat="1" applyFont="1" applyFill="1" applyBorder="1" applyAlignment="1">
      <alignment horizontal="center" vertical="center" wrapText="1"/>
      <protection/>
    </xf>
    <xf numFmtId="3" fontId="110" fillId="78" borderId="66" xfId="404" applyNumberFormat="1" applyFont="1" applyFill="1" applyBorder="1" applyAlignment="1">
      <alignment horizontal="center" vertical="center"/>
      <protection/>
    </xf>
    <xf numFmtId="0" fontId="19" fillId="78" borderId="67" xfId="0" applyFont="1" applyFill="1" applyBorder="1" applyAlignment="1">
      <alignment horizontal="center" vertical="center"/>
    </xf>
    <xf numFmtId="0" fontId="19" fillId="78" borderId="49" xfId="0" applyFont="1" applyFill="1" applyBorder="1" applyAlignment="1">
      <alignment horizontal="center" vertical="center"/>
    </xf>
    <xf numFmtId="0" fontId="111" fillId="0" borderId="63" xfId="402" applyFont="1" applyBorder="1" applyAlignment="1">
      <alignment horizontal="center" vertical="center"/>
      <protection/>
    </xf>
    <xf numFmtId="0" fontId="29" fillId="0" borderId="30" xfId="404" applyFont="1" applyFill="1" applyBorder="1" applyAlignment="1">
      <alignment horizontal="left" vertical="center" wrapText="1"/>
      <protection/>
    </xf>
    <xf numFmtId="0" fontId="29" fillId="0" borderId="28" xfId="404" applyFont="1" applyFill="1" applyBorder="1" applyAlignment="1">
      <alignment horizontal="left" vertical="center" wrapText="1"/>
      <protection/>
    </xf>
    <xf numFmtId="0" fontId="29" fillId="0" borderId="29" xfId="404" applyFont="1" applyFill="1" applyBorder="1" applyAlignment="1">
      <alignment horizontal="left" vertical="center" wrapText="1"/>
      <protection/>
    </xf>
    <xf numFmtId="0" fontId="20" fillId="0" borderId="31" xfId="404" applyFont="1" applyFill="1" applyBorder="1" applyAlignment="1">
      <alignment horizontal="center" vertical="center" wrapText="1"/>
      <protection/>
    </xf>
    <xf numFmtId="0" fontId="20" fillId="0" borderId="35" xfId="404" applyFont="1" applyFill="1" applyBorder="1" applyAlignment="1">
      <alignment horizontal="center" vertical="center" wrapText="1"/>
      <protection/>
    </xf>
    <xf numFmtId="0" fontId="19" fillId="0" borderId="67" xfId="0" applyFont="1" applyBorder="1" applyAlignment="1">
      <alignment horizontal="center" vertical="center"/>
    </xf>
    <xf numFmtId="3" fontId="110" fillId="0" borderId="66" xfId="404" applyNumberFormat="1" applyFont="1" applyFill="1" applyBorder="1" applyAlignment="1">
      <alignment horizontal="center" vertical="center"/>
      <protection/>
    </xf>
    <xf numFmtId="172" fontId="110" fillId="0" borderId="65" xfId="404" applyNumberFormat="1" applyFont="1" applyFill="1" applyBorder="1" applyAlignment="1">
      <alignment horizontal="center" vertical="center"/>
      <protection/>
    </xf>
    <xf numFmtId="3" fontId="110" fillId="0" borderId="68" xfId="404" applyNumberFormat="1" applyFont="1" applyFill="1" applyBorder="1" applyAlignment="1">
      <alignment horizontal="center" vertical="center"/>
      <protection/>
    </xf>
    <xf numFmtId="0" fontId="19" fillId="0" borderId="30" xfId="400" applyFont="1" applyBorder="1" applyAlignment="1">
      <alignment vertical="center" wrapText="1"/>
      <protection/>
    </xf>
    <xf numFmtId="0" fontId="19" fillId="0" borderId="28" xfId="400" applyFont="1" applyBorder="1" applyAlignment="1">
      <alignment vertical="center" wrapText="1"/>
      <protection/>
    </xf>
    <xf numFmtId="0" fontId="19" fillId="0" borderId="29" xfId="400" applyFont="1" applyBorder="1" applyAlignment="1">
      <alignment vertical="center" wrapText="1"/>
      <protection/>
    </xf>
    <xf numFmtId="0" fontId="19" fillId="0" borderId="49" xfId="0" applyFont="1" applyBorder="1" applyAlignment="1">
      <alignment horizontal="center" vertical="center"/>
    </xf>
    <xf numFmtId="0" fontId="13" fillId="78" borderId="69" xfId="402" applyFont="1" applyFill="1" applyBorder="1" applyAlignment="1">
      <alignment horizontal="center" vertical="center" wrapText="1"/>
      <protection/>
    </xf>
    <xf numFmtId="0" fontId="13" fillId="0" borderId="64" xfId="402" applyFont="1" applyFill="1" applyBorder="1" applyAlignment="1">
      <alignment horizontal="center" vertical="center" wrapText="1"/>
      <protection/>
    </xf>
    <xf numFmtId="176" fontId="37" fillId="0" borderId="26" xfId="391" applyNumberFormat="1" applyFont="1" applyFill="1" applyBorder="1" applyAlignment="1">
      <alignment horizontal="center" vertical="center"/>
      <protection/>
    </xf>
    <xf numFmtId="0" fontId="19" fillId="0" borderId="70" xfId="399" applyNumberFormat="1" applyFont="1" applyFill="1" applyBorder="1" applyAlignment="1" applyProtection="1">
      <alignment horizontal="left" vertical="center"/>
      <protection locked="0"/>
    </xf>
    <xf numFmtId="0" fontId="19" fillId="0" borderId="71" xfId="399" applyNumberFormat="1" applyFont="1" applyFill="1" applyBorder="1" applyAlignment="1" applyProtection="1">
      <alignment horizontal="left" vertical="center"/>
      <protection locked="0"/>
    </xf>
    <xf numFmtId="0" fontId="19" fillId="78" borderId="71" xfId="399" applyNumberFormat="1" applyFont="1" applyFill="1" applyBorder="1" applyAlignment="1" applyProtection="1">
      <alignment horizontal="left" vertical="center"/>
      <protection locked="0"/>
    </xf>
    <xf numFmtId="0" fontId="19" fillId="0" borderId="72" xfId="399" applyNumberFormat="1" applyFont="1" applyFill="1" applyBorder="1" applyAlignment="1" applyProtection="1">
      <alignment horizontal="left" vertical="center"/>
      <protection locked="0"/>
    </xf>
    <xf numFmtId="172" fontId="100" fillId="0" borderId="3" xfId="388" applyNumberFormat="1" applyFont="1" applyBorder="1" applyAlignment="1">
      <alignment horizontal="center" vertical="center"/>
      <protection/>
    </xf>
    <xf numFmtId="0" fontId="109" fillId="0" borderId="32" xfId="402" applyFont="1" applyBorder="1" applyAlignment="1">
      <alignment horizontal="center" vertical="center"/>
      <protection/>
    </xf>
    <xf numFmtId="3" fontId="19" fillId="78" borderId="45" xfId="388" applyNumberFormat="1" applyFont="1" applyFill="1" applyBorder="1" applyAlignment="1">
      <alignment horizontal="center" vertical="center"/>
      <protection/>
    </xf>
    <xf numFmtId="3" fontId="100" fillId="0" borderId="34" xfId="388" applyNumberFormat="1" applyFont="1" applyBorder="1" applyAlignment="1">
      <alignment horizontal="center" vertical="center"/>
      <protection/>
    </xf>
    <xf numFmtId="3" fontId="19" fillId="78" borderId="46" xfId="388" applyNumberFormat="1" applyFont="1" applyFill="1" applyBorder="1" applyAlignment="1">
      <alignment horizontal="center" vertical="center"/>
      <protection/>
    </xf>
    <xf numFmtId="172" fontId="100" fillId="0" borderId="36" xfId="388" applyNumberFormat="1" applyFont="1" applyBorder="1" applyAlignment="1">
      <alignment horizontal="center" vertical="center"/>
      <protection/>
    </xf>
    <xf numFmtId="3" fontId="100" fillId="0" borderId="50" xfId="388" applyNumberFormat="1" applyFont="1" applyBorder="1" applyAlignment="1">
      <alignment horizontal="center" vertical="center"/>
      <protection/>
    </xf>
    <xf numFmtId="172" fontId="112" fillId="0" borderId="26" xfId="404" applyNumberFormat="1" applyFont="1" applyFill="1" applyBorder="1" applyAlignment="1">
      <alignment horizontal="center" vertical="center" wrapText="1"/>
      <protection/>
    </xf>
    <xf numFmtId="3" fontId="109" fillId="78" borderId="73" xfId="388" applyNumberFormat="1" applyFont="1" applyFill="1" applyBorder="1" applyAlignment="1">
      <alignment horizontal="center" vertical="center"/>
      <protection/>
    </xf>
    <xf numFmtId="3" fontId="109" fillId="78" borderId="74" xfId="388" applyNumberFormat="1" applyFont="1" applyFill="1" applyBorder="1" applyAlignment="1">
      <alignment horizontal="center" vertical="center"/>
      <protection/>
    </xf>
    <xf numFmtId="172" fontId="109" fillId="0" borderId="74" xfId="388" applyNumberFormat="1" applyFont="1" applyBorder="1" applyAlignment="1">
      <alignment horizontal="center" vertical="center"/>
      <protection/>
    </xf>
    <xf numFmtId="3" fontId="109" fillId="0" borderId="75" xfId="388" applyNumberFormat="1" applyFont="1" applyBorder="1" applyAlignment="1">
      <alignment horizontal="center" vertical="center"/>
      <protection/>
    </xf>
    <xf numFmtId="3" fontId="19" fillId="78" borderId="76" xfId="388" applyNumberFormat="1" applyFont="1" applyFill="1" applyBorder="1" applyAlignment="1">
      <alignment horizontal="center" vertical="center"/>
      <protection/>
    </xf>
    <xf numFmtId="3" fontId="19" fillId="78" borderId="77" xfId="388" applyNumberFormat="1" applyFont="1" applyFill="1" applyBorder="1" applyAlignment="1">
      <alignment horizontal="center" vertical="center"/>
      <protection/>
    </xf>
    <xf numFmtId="3" fontId="112" fillId="78" borderId="3" xfId="404" applyNumberFormat="1" applyFont="1" applyFill="1" applyBorder="1" applyAlignment="1">
      <alignment horizontal="center" vertical="center"/>
      <protection/>
    </xf>
    <xf numFmtId="3" fontId="112" fillId="78" borderId="26" xfId="404" applyNumberFormat="1" applyFont="1" applyFill="1" applyBorder="1" applyAlignment="1">
      <alignment horizontal="center" vertical="center"/>
      <protection/>
    </xf>
    <xf numFmtId="3" fontId="110" fillId="78" borderId="78" xfId="404" applyNumberFormat="1" applyFont="1" applyFill="1" applyBorder="1" applyAlignment="1">
      <alignment horizontal="center" vertical="center"/>
      <protection/>
    </xf>
    <xf numFmtId="3" fontId="112" fillId="0" borderId="3" xfId="404" applyNumberFormat="1" applyFont="1" applyFill="1" applyBorder="1" applyAlignment="1">
      <alignment horizontal="center" vertical="center"/>
      <protection/>
    </xf>
    <xf numFmtId="172" fontId="112" fillId="0" borderId="3" xfId="404" applyNumberFormat="1" applyFont="1" applyFill="1" applyBorder="1" applyAlignment="1">
      <alignment horizontal="center" vertical="center"/>
      <protection/>
    </xf>
    <xf numFmtId="3" fontId="112" fillId="0" borderId="26" xfId="404" applyNumberFormat="1" applyFont="1" applyFill="1" applyBorder="1" applyAlignment="1">
      <alignment horizontal="center" vertical="center"/>
      <protection/>
    </xf>
    <xf numFmtId="172" fontId="112" fillId="0" borderId="26" xfId="404" applyNumberFormat="1" applyFont="1" applyFill="1" applyBorder="1" applyAlignment="1">
      <alignment horizontal="center" vertical="center"/>
      <protection/>
    </xf>
    <xf numFmtId="172" fontId="100" fillId="0" borderId="74" xfId="388" applyNumberFormat="1" applyFont="1" applyBorder="1" applyAlignment="1">
      <alignment horizontal="center" vertical="center"/>
      <protection/>
    </xf>
    <xf numFmtId="3" fontId="100" fillId="0" borderId="75" xfId="388" applyNumberFormat="1" applyFont="1" applyBorder="1" applyAlignment="1">
      <alignment horizontal="center" vertical="center"/>
      <protection/>
    </xf>
    <xf numFmtId="3" fontId="5" fillId="78" borderId="3" xfId="393" applyNumberFormat="1" applyFont="1" applyFill="1" applyBorder="1" applyAlignment="1">
      <alignment horizontal="center" vertical="center" wrapText="1"/>
      <protection/>
    </xf>
    <xf numFmtId="173" fontId="37" fillId="78" borderId="26" xfId="391" applyNumberFormat="1" applyFont="1" applyFill="1" applyBorder="1" applyAlignment="1">
      <alignment horizontal="center" vertical="center"/>
      <protection/>
    </xf>
    <xf numFmtId="3" fontId="109" fillId="0" borderId="68" xfId="399" applyNumberFormat="1" applyFont="1" applyFill="1" applyBorder="1" applyAlignment="1" applyProtection="1">
      <alignment horizontal="center" vertical="center"/>
      <protection locked="0"/>
    </xf>
    <xf numFmtId="3" fontId="109" fillId="0" borderId="66" xfId="399" applyNumberFormat="1" applyFont="1" applyFill="1" applyBorder="1" applyAlignment="1" applyProtection="1">
      <alignment horizontal="center" vertical="center"/>
      <protection locked="0"/>
    </xf>
    <xf numFmtId="172" fontId="109" fillId="0" borderId="66" xfId="399" applyNumberFormat="1" applyFont="1" applyFill="1" applyBorder="1" applyAlignment="1" applyProtection="1">
      <alignment horizontal="center" vertical="center"/>
      <protection locked="0"/>
    </xf>
    <xf numFmtId="1" fontId="109" fillId="0" borderId="66" xfId="399" applyNumberFormat="1" applyFont="1" applyFill="1" applyBorder="1" applyAlignment="1" applyProtection="1">
      <alignment horizontal="center" vertical="center"/>
      <protection locked="0"/>
    </xf>
    <xf numFmtId="173" fontId="109" fillId="0" borderId="66" xfId="399" applyNumberFormat="1" applyFont="1" applyFill="1" applyBorder="1" applyAlignment="1" applyProtection="1">
      <alignment horizontal="center" vertical="center"/>
      <protection locked="0"/>
    </xf>
    <xf numFmtId="3" fontId="100" fillId="0" borderId="67" xfId="399" applyNumberFormat="1" applyFont="1" applyFill="1" applyBorder="1" applyAlignment="1" applyProtection="1">
      <alignment horizontal="center" vertical="center"/>
      <protection locked="0"/>
    </xf>
    <xf numFmtId="3" fontId="100" fillId="0" borderId="26" xfId="399" applyNumberFormat="1" applyFont="1" applyFill="1" applyBorder="1" applyAlignment="1" applyProtection="1">
      <alignment horizontal="center" vertical="center"/>
      <protection locked="0"/>
    </xf>
    <xf numFmtId="172" fontId="109" fillId="0" borderId="26" xfId="399" applyNumberFormat="1" applyFont="1" applyFill="1" applyBorder="1" applyAlignment="1" applyProtection="1">
      <alignment horizontal="center" vertical="center"/>
      <protection locked="0"/>
    </xf>
    <xf numFmtId="1" fontId="109" fillId="0" borderId="26" xfId="399" applyNumberFormat="1" applyFont="1" applyFill="1" applyBorder="1" applyAlignment="1" applyProtection="1">
      <alignment horizontal="center" vertical="center"/>
      <protection locked="0"/>
    </xf>
    <xf numFmtId="3" fontId="109" fillId="0" borderId="26" xfId="399" applyNumberFormat="1" applyFont="1" applyFill="1" applyBorder="1" applyAlignment="1" applyProtection="1">
      <alignment horizontal="center" vertical="center"/>
      <protection locked="0"/>
    </xf>
    <xf numFmtId="3" fontId="19" fillId="0" borderId="26" xfId="399" applyNumberFormat="1" applyFont="1" applyFill="1" applyBorder="1" applyAlignment="1" applyProtection="1">
      <alignment horizontal="center" vertical="center"/>
      <protection locked="0"/>
    </xf>
    <xf numFmtId="173" fontId="109" fillId="0" borderId="26" xfId="399" applyNumberFormat="1" applyFont="1" applyFill="1" applyBorder="1" applyAlignment="1" applyProtection="1">
      <alignment horizontal="center" vertical="center"/>
      <protection locked="0"/>
    </xf>
    <xf numFmtId="3" fontId="100" fillId="0" borderId="25" xfId="399" applyNumberFormat="1" applyFont="1" applyFill="1" applyBorder="1" applyAlignment="1" applyProtection="1">
      <alignment horizontal="center" vertical="center"/>
      <protection locked="0"/>
    </xf>
    <xf numFmtId="3" fontId="100" fillId="0" borderId="3" xfId="399" applyNumberFormat="1" applyFont="1" applyFill="1" applyBorder="1" applyAlignment="1" applyProtection="1">
      <alignment horizontal="center" vertical="center"/>
      <protection locked="0"/>
    </xf>
    <xf numFmtId="172" fontId="109" fillId="0" borderId="3" xfId="399" applyNumberFormat="1" applyFont="1" applyFill="1" applyBorder="1" applyAlignment="1" applyProtection="1">
      <alignment horizontal="center" vertical="center"/>
      <protection locked="0"/>
    </xf>
    <xf numFmtId="1" fontId="109" fillId="0" borderId="3" xfId="399" applyNumberFormat="1" applyFont="1" applyFill="1" applyBorder="1" applyAlignment="1" applyProtection="1">
      <alignment horizontal="center" vertical="center"/>
      <protection locked="0"/>
    </xf>
    <xf numFmtId="3" fontId="109" fillId="0" borderId="3" xfId="399" applyNumberFormat="1" applyFont="1" applyFill="1" applyBorder="1" applyAlignment="1" applyProtection="1">
      <alignment horizontal="center" vertical="center"/>
      <protection locked="0"/>
    </xf>
    <xf numFmtId="3" fontId="19" fillId="0" borderId="3" xfId="399" applyNumberFormat="1" applyFont="1" applyFill="1" applyBorder="1" applyAlignment="1" applyProtection="1">
      <alignment horizontal="center" vertical="center"/>
      <protection locked="0"/>
    </xf>
    <xf numFmtId="173" fontId="109" fillId="0" borderId="3" xfId="399" applyNumberFormat="1" applyFont="1" applyFill="1" applyBorder="1" applyAlignment="1" applyProtection="1">
      <alignment horizontal="center" vertical="center"/>
      <protection locked="0"/>
    </xf>
    <xf numFmtId="1" fontId="100" fillId="0" borderId="25" xfId="399" applyNumberFormat="1" applyFont="1" applyFill="1" applyBorder="1" applyAlignment="1" applyProtection="1">
      <alignment horizontal="center"/>
      <protection locked="0"/>
    </xf>
    <xf numFmtId="1" fontId="100" fillId="0" borderId="3" xfId="399" applyNumberFormat="1" applyFont="1" applyFill="1" applyBorder="1" applyAlignment="1" applyProtection="1">
      <alignment horizontal="center"/>
      <protection locked="0"/>
    </xf>
    <xf numFmtId="3" fontId="100" fillId="0" borderId="3" xfId="399" applyNumberFormat="1" applyFont="1" applyFill="1" applyBorder="1" applyAlignment="1" applyProtection="1">
      <alignment horizontal="center"/>
      <protection locked="0"/>
    </xf>
    <xf numFmtId="0" fontId="100" fillId="0" borderId="3" xfId="399" applyNumberFormat="1" applyFont="1" applyFill="1" applyBorder="1" applyAlignment="1" applyProtection="1">
      <alignment horizontal="center"/>
      <protection locked="0"/>
    </xf>
    <xf numFmtId="3" fontId="19" fillId="0" borderId="3" xfId="399" applyNumberFormat="1" applyFont="1" applyFill="1" applyBorder="1" applyAlignment="1" applyProtection="1">
      <alignment horizontal="center"/>
      <protection locked="0"/>
    </xf>
    <xf numFmtId="1" fontId="100" fillId="0" borderId="49" xfId="399" applyNumberFormat="1" applyFont="1" applyFill="1" applyBorder="1" applyAlignment="1" applyProtection="1">
      <alignment horizontal="center"/>
      <protection locked="0"/>
    </xf>
    <xf numFmtId="1" fontId="100" fillId="0" borderId="36" xfId="399" applyNumberFormat="1" applyFont="1" applyFill="1" applyBorder="1" applyAlignment="1" applyProtection="1">
      <alignment horizontal="center"/>
      <protection locked="0"/>
    </xf>
    <xf numFmtId="172" fontId="109" fillId="0" borderId="36" xfId="399" applyNumberFormat="1" applyFont="1" applyFill="1" applyBorder="1" applyAlignment="1" applyProtection="1">
      <alignment horizontal="center" vertical="center"/>
      <protection locked="0"/>
    </xf>
    <xf numFmtId="1" fontId="109" fillId="0" borderId="36" xfId="399" applyNumberFormat="1" applyFont="1" applyFill="1" applyBorder="1" applyAlignment="1" applyProtection="1">
      <alignment horizontal="center" vertical="center"/>
      <protection locked="0"/>
    </xf>
    <xf numFmtId="3" fontId="100" fillId="0" borderId="36" xfId="399" applyNumberFormat="1" applyFont="1" applyFill="1" applyBorder="1" applyAlignment="1" applyProtection="1">
      <alignment horizontal="center"/>
      <protection locked="0"/>
    </xf>
    <xf numFmtId="3" fontId="109" fillId="0" borderId="36" xfId="399" applyNumberFormat="1" applyFont="1" applyFill="1" applyBorder="1" applyAlignment="1" applyProtection="1">
      <alignment horizontal="center" vertical="center"/>
      <protection locked="0"/>
    </xf>
    <xf numFmtId="0" fontId="100" fillId="0" borderId="36" xfId="399" applyNumberFormat="1" applyFont="1" applyFill="1" applyBorder="1" applyAlignment="1" applyProtection="1">
      <alignment horizontal="center"/>
      <protection locked="0"/>
    </xf>
    <xf numFmtId="3" fontId="19" fillId="0" borderId="36" xfId="399" applyNumberFormat="1" applyFont="1" applyFill="1" applyBorder="1" applyAlignment="1" applyProtection="1">
      <alignment horizontal="center"/>
      <protection locked="0"/>
    </xf>
    <xf numFmtId="3" fontId="19" fillId="0" borderId="36" xfId="399" applyNumberFormat="1" applyFont="1" applyFill="1" applyBorder="1" applyAlignment="1" applyProtection="1">
      <alignment horizontal="center" vertical="center"/>
      <protection locked="0"/>
    </xf>
    <xf numFmtId="173" fontId="109" fillId="0" borderId="36" xfId="399" applyNumberFormat="1" applyFont="1" applyFill="1" applyBorder="1" applyAlignment="1" applyProtection="1">
      <alignment horizontal="center" vertical="center"/>
      <protection locked="0"/>
    </xf>
    <xf numFmtId="3" fontId="106" fillId="0" borderId="66" xfId="399" applyNumberFormat="1" applyFont="1" applyFill="1" applyBorder="1" applyAlignment="1" applyProtection="1">
      <alignment horizontal="center" vertical="center"/>
      <protection locked="0"/>
    </xf>
    <xf numFmtId="3" fontId="5" fillId="0" borderId="66" xfId="399" applyNumberFormat="1" applyFont="1" applyFill="1" applyBorder="1" applyAlignment="1" applyProtection="1">
      <alignment horizontal="center" vertical="center"/>
      <protection locked="0"/>
    </xf>
    <xf numFmtId="3" fontId="5" fillId="0" borderId="26" xfId="399" applyNumberFormat="1" applyFont="1" applyFill="1" applyBorder="1" applyAlignment="1" applyProtection="1">
      <alignment horizontal="center"/>
      <protection locked="0"/>
    </xf>
    <xf numFmtId="3" fontId="5" fillId="0" borderId="3" xfId="399" applyNumberFormat="1" applyFont="1" applyFill="1" applyBorder="1" applyAlignment="1" applyProtection="1">
      <alignment horizontal="center"/>
      <protection locked="0"/>
    </xf>
    <xf numFmtId="1" fontId="14" fillId="0" borderId="0" xfId="399" applyNumberFormat="1" applyFont="1" applyFill="1" applyBorder="1" applyAlignment="1" applyProtection="1">
      <alignment horizontal="center" vertical="center"/>
      <protection locked="0"/>
    </xf>
    <xf numFmtId="1" fontId="14" fillId="0" borderId="0" xfId="399" applyNumberFormat="1" applyFont="1" applyFill="1" applyProtection="1">
      <alignment/>
      <protection locked="0"/>
    </xf>
    <xf numFmtId="1" fontId="15" fillId="0" borderId="0" xfId="399" applyNumberFormat="1" applyFont="1" applyFill="1" applyProtection="1">
      <alignment/>
      <protection locked="0"/>
    </xf>
    <xf numFmtId="1" fontId="3" fillId="0" borderId="0" xfId="399" applyNumberFormat="1" applyFont="1" applyFill="1" applyAlignment="1" applyProtection="1">
      <alignment/>
      <protection locked="0"/>
    </xf>
    <xf numFmtId="1" fontId="12" fillId="0" borderId="0" xfId="399" applyNumberFormat="1" applyFont="1" applyFill="1" applyAlignment="1" applyProtection="1">
      <alignment horizontal="center"/>
      <protection locked="0"/>
    </xf>
    <xf numFmtId="1" fontId="2" fillId="0" borderId="0" xfId="399" applyNumberFormat="1" applyFont="1" applyFill="1" applyAlignment="1" applyProtection="1">
      <alignment/>
      <protection locked="0"/>
    </xf>
    <xf numFmtId="1" fontId="3" fillId="0" borderId="0" xfId="399" applyNumberFormat="1" applyFont="1" applyFill="1" applyBorder="1" applyAlignment="1" applyProtection="1">
      <alignment/>
      <protection locked="0"/>
    </xf>
    <xf numFmtId="1" fontId="6" fillId="0" borderId="0" xfId="399" applyNumberFormat="1" applyFont="1" applyFill="1" applyBorder="1" applyAlignment="1" applyProtection="1">
      <alignment/>
      <protection locked="0"/>
    </xf>
    <xf numFmtId="1" fontId="12" fillId="0" borderId="0" xfId="399" applyNumberFormat="1" applyFont="1" applyFill="1" applyBorder="1" applyAlignment="1" applyProtection="1">
      <alignment horizontal="center"/>
      <protection locked="0"/>
    </xf>
    <xf numFmtId="1" fontId="13" fillId="0" borderId="0" xfId="399" applyNumberFormat="1" applyFont="1" applyFill="1" applyBorder="1" applyProtection="1">
      <alignment/>
      <protection locked="0"/>
    </xf>
    <xf numFmtId="1" fontId="6" fillId="0" borderId="0" xfId="399" applyNumberFormat="1" applyFont="1" applyFill="1" applyAlignment="1" applyProtection="1">
      <alignment horizontal="right"/>
      <protection locked="0"/>
    </xf>
    <xf numFmtId="1" fontId="6" fillId="0" borderId="0" xfId="399" applyNumberFormat="1" applyFont="1" applyFill="1" applyProtection="1">
      <alignment/>
      <protection locked="0"/>
    </xf>
    <xf numFmtId="1" fontId="15" fillId="0" borderId="3" xfId="399" applyNumberFormat="1" applyFont="1" applyFill="1" applyBorder="1" applyAlignment="1" applyProtection="1">
      <alignment horizontal="center" vertical="center" wrapText="1"/>
      <protection/>
    </xf>
    <xf numFmtId="1" fontId="7" fillId="0" borderId="69" xfId="399" applyNumberFormat="1" applyFont="1" applyFill="1" applyBorder="1" applyAlignment="1" applyProtection="1">
      <alignment horizontal="center"/>
      <protection/>
    </xf>
    <xf numFmtId="1" fontId="7" fillId="0" borderId="31" xfId="399" applyNumberFormat="1" applyFont="1" applyFill="1" applyBorder="1" applyAlignment="1" applyProtection="1">
      <alignment horizontal="center"/>
      <protection/>
    </xf>
    <xf numFmtId="1" fontId="7" fillId="0" borderId="35" xfId="399" applyNumberFormat="1" applyFont="1" applyFill="1" applyBorder="1" applyAlignment="1" applyProtection="1">
      <alignment horizontal="center"/>
      <protection/>
    </xf>
    <xf numFmtId="173" fontId="113" fillId="0" borderId="66" xfId="399" applyNumberFormat="1" applyFont="1" applyFill="1" applyBorder="1" applyAlignment="1" applyProtection="1">
      <alignment horizontal="center" vertical="center"/>
      <protection locked="0"/>
    </xf>
    <xf numFmtId="3" fontId="113" fillId="0" borderId="66" xfId="399" applyNumberFormat="1" applyFont="1" applyFill="1" applyBorder="1" applyAlignment="1" applyProtection="1">
      <alignment horizontal="center" vertical="center"/>
      <protection locked="0"/>
    </xf>
    <xf numFmtId="172" fontId="113" fillId="0" borderId="66" xfId="399" applyNumberFormat="1" applyFont="1" applyFill="1" applyBorder="1" applyAlignment="1" applyProtection="1">
      <alignment horizontal="center" vertical="center"/>
      <protection locked="0"/>
    </xf>
    <xf numFmtId="3" fontId="109" fillId="0" borderId="66" xfId="399" applyNumberFormat="1" applyFont="1" applyFill="1" applyBorder="1" applyAlignment="1" applyProtection="1">
      <alignment horizontal="center" vertical="center" wrapText="1"/>
      <protection locked="0"/>
    </xf>
    <xf numFmtId="173" fontId="113" fillId="0" borderId="66" xfId="399" applyNumberFormat="1" applyFont="1" applyFill="1" applyBorder="1" applyAlignment="1" applyProtection="1">
      <alignment horizontal="center" vertical="center" wrapText="1"/>
      <protection locked="0"/>
    </xf>
    <xf numFmtId="3" fontId="113" fillId="0" borderId="65" xfId="399" applyNumberFormat="1" applyFont="1" applyFill="1" applyBorder="1" applyAlignment="1" applyProtection="1">
      <alignment horizontal="center" vertical="center" wrapText="1"/>
      <protection locked="0"/>
    </xf>
    <xf numFmtId="3" fontId="109" fillId="0" borderId="78" xfId="399" applyNumberFormat="1" applyFont="1" applyFill="1" applyBorder="1" applyAlignment="1" applyProtection="1">
      <alignment horizontal="center" vertical="center"/>
      <protection locked="0"/>
    </xf>
    <xf numFmtId="1" fontId="100" fillId="0" borderId="26" xfId="399" applyNumberFormat="1" applyFont="1" applyFill="1" applyBorder="1" applyAlignment="1" applyProtection="1">
      <alignment horizontal="center" vertical="center"/>
      <protection locked="0"/>
    </xf>
    <xf numFmtId="173" fontId="114" fillId="0" borderId="26" xfId="399" applyNumberFormat="1" applyFont="1" applyFill="1" applyBorder="1" applyAlignment="1" applyProtection="1">
      <alignment horizontal="center" vertical="center"/>
      <protection locked="0"/>
    </xf>
    <xf numFmtId="3" fontId="114" fillId="0" borderId="26" xfId="399" applyNumberFormat="1" applyFont="1" applyFill="1" applyBorder="1" applyAlignment="1" applyProtection="1">
      <alignment horizontal="center" vertical="center"/>
      <protection locked="0"/>
    </xf>
    <xf numFmtId="3" fontId="100" fillId="0" borderId="79" xfId="399" applyNumberFormat="1" applyFont="1" applyFill="1" applyBorder="1" applyAlignment="1" applyProtection="1">
      <alignment horizontal="center" vertical="center"/>
      <protection locked="0"/>
    </xf>
    <xf numFmtId="172" fontId="114" fillId="0" borderId="26" xfId="399" applyNumberFormat="1" applyFont="1" applyFill="1" applyBorder="1" applyAlignment="1" applyProtection="1">
      <alignment horizontal="center" vertical="center"/>
      <protection locked="0"/>
    </xf>
    <xf numFmtId="3" fontId="100" fillId="0" borderId="79" xfId="380" applyNumberFormat="1" applyFont="1" applyFill="1" applyBorder="1" applyAlignment="1">
      <alignment horizontal="center" vertical="center"/>
      <protection/>
    </xf>
    <xf numFmtId="172" fontId="113" fillId="0" borderId="74" xfId="399" applyNumberFormat="1" applyFont="1" applyFill="1" applyBorder="1" applyAlignment="1" applyProtection="1">
      <alignment horizontal="center" vertical="center"/>
      <protection locked="0"/>
    </xf>
    <xf numFmtId="173" fontId="114" fillId="0" borderId="79" xfId="399" applyNumberFormat="1" applyFont="1" applyFill="1" applyBorder="1" applyAlignment="1" applyProtection="1">
      <alignment horizontal="center" vertical="center"/>
      <protection locked="0"/>
    </xf>
    <xf numFmtId="3" fontId="114" fillId="0" borderId="79" xfId="399" applyNumberFormat="1" applyFont="1" applyFill="1" applyBorder="1" applyAlignment="1" applyProtection="1">
      <alignment horizontal="center" vertical="center"/>
      <protection locked="0"/>
    </xf>
    <xf numFmtId="3" fontId="100" fillId="0" borderId="79" xfId="399" applyNumberFormat="1" applyFont="1" applyFill="1" applyBorder="1" applyAlignment="1" applyProtection="1">
      <alignment horizontal="center" vertical="center" wrapText="1"/>
      <protection locked="0"/>
    </xf>
    <xf numFmtId="173" fontId="114" fillId="0" borderId="79" xfId="399" applyNumberFormat="1" applyFont="1" applyFill="1" applyBorder="1" applyAlignment="1" applyProtection="1">
      <alignment horizontal="center" vertical="center" wrapText="1"/>
      <protection locked="0"/>
    </xf>
    <xf numFmtId="3" fontId="114" fillId="0" borderId="79" xfId="399" applyNumberFormat="1" applyFont="1" applyFill="1" applyBorder="1" applyAlignment="1" applyProtection="1">
      <alignment horizontal="center" vertical="center" wrapText="1"/>
      <protection locked="0"/>
    </xf>
    <xf numFmtId="3" fontId="100" fillId="0" borderId="79" xfId="401" applyNumberFormat="1" applyFont="1" applyFill="1" applyBorder="1" applyAlignment="1">
      <alignment horizontal="center" vertical="center" wrapText="1"/>
      <protection/>
    </xf>
    <xf numFmtId="3" fontId="114" fillId="0" borderId="77" xfId="399" applyNumberFormat="1" applyFont="1" applyFill="1" applyBorder="1" applyAlignment="1" applyProtection="1">
      <alignment horizontal="center" vertical="center"/>
      <protection locked="0"/>
    </xf>
    <xf numFmtId="3" fontId="100" fillId="0" borderId="80" xfId="399" applyNumberFormat="1" applyFont="1" applyFill="1" applyBorder="1" applyAlignment="1" applyProtection="1">
      <alignment horizontal="center" vertical="center"/>
      <protection locked="0"/>
    </xf>
    <xf numFmtId="1" fontId="100" fillId="0" borderId="79" xfId="0" applyNumberFormat="1" applyFont="1" applyFill="1" applyBorder="1" applyAlignment="1">
      <alignment horizontal="center" vertical="center"/>
    </xf>
    <xf numFmtId="1" fontId="100" fillId="0" borderId="3" xfId="399" applyNumberFormat="1" applyFont="1" applyFill="1" applyBorder="1" applyAlignment="1" applyProtection="1">
      <alignment horizontal="center" vertical="center"/>
      <protection locked="0"/>
    </xf>
    <xf numFmtId="173" fontId="114" fillId="0" borderId="3" xfId="399" applyNumberFormat="1" applyFont="1" applyFill="1" applyBorder="1" applyAlignment="1" applyProtection="1">
      <alignment horizontal="center" vertical="center"/>
      <protection locked="0"/>
    </xf>
    <xf numFmtId="3" fontId="114" fillId="0" borderId="3" xfId="399" applyNumberFormat="1" applyFont="1" applyFill="1" applyBorder="1" applyAlignment="1" applyProtection="1">
      <alignment horizontal="center" vertical="center"/>
      <protection locked="0"/>
    </xf>
    <xf numFmtId="3" fontId="100" fillId="0" borderId="3" xfId="380" applyNumberFormat="1" applyFont="1" applyFill="1" applyBorder="1" applyAlignment="1">
      <alignment horizontal="center" vertical="center"/>
      <protection/>
    </xf>
    <xf numFmtId="172" fontId="114" fillId="0" borderId="3" xfId="399" applyNumberFormat="1" applyFont="1" applyFill="1" applyBorder="1" applyAlignment="1" applyProtection="1">
      <alignment horizontal="center" vertical="center"/>
      <protection locked="0"/>
    </xf>
    <xf numFmtId="3" fontId="100" fillId="0" borderId="3" xfId="399" applyNumberFormat="1" applyFont="1" applyFill="1" applyBorder="1" applyAlignment="1" applyProtection="1">
      <alignment horizontal="center" vertical="center" wrapText="1"/>
      <protection locked="0"/>
    </xf>
    <xf numFmtId="173" fontId="114" fillId="0" borderId="3" xfId="399" applyNumberFormat="1" applyFont="1" applyFill="1" applyBorder="1" applyAlignment="1" applyProtection="1">
      <alignment horizontal="center" vertical="center" wrapText="1"/>
      <protection locked="0"/>
    </xf>
    <xf numFmtId="3" fontId="114" fillId="0" borderId="3" xfId="399" applyNumberFormat="1" applyFont="1" applyFill="1" applyBorder="1" applyAlignment="1" applyProtection="1">
      <alignment horizontal="center" vertical="center" wrapText="1"/>
      <protection locked="0"/>
    </xf>
    <xf numFmtId="3" fontId="100" fillId="0" borderId="3" xfId="401" applyNumberFormat="1" applyFont="1" applyFill="1" applyBorder="1" applyAlignment="1">
      <alignment horizontal="center" vertical="center" wrapText="1"/>
      <protection/>
    </xf>
    <xf numFmtId="1" fontId="100" fillId="0" borderId="3" xfId="0" applyNumberFormat="1" applyFont="1" applyFill="1" applyBorder="1" applyAlignment="1">
      <alignment horizontal="center" vertical="center"/>
    </xf>
    <xf numFmtId="3" fontId="100" fillId="0" borderId="36" xfId="399" applyNumberFormat="1" applyFont="1" applyFill="1" applyBorder="1" applyAlignment="1" applyProtection="1">
      <alignment horizontal="center" vertical="center"/>
      <protection locked="0"/>
    </xf>
    <xf numFmtId="1" fontId="100" fillId="0" borderId="36" xfId="399" applyNumberFormat="1" applyFont="1" applyFill="1" applyBorder="1" applyAlignment="1" applyProtection="1">
      <alignment horizontal="center" vertical="center"/>
      <protection locked="0"/>
    </xf>
    <xf numFmtId="173" fontId="114" fillId="0" borderId="36" xfId="399" applyNumberFormat="1" applyFont="1" applyFill="1" applyBorder="1" applyAlignment="1" applyProtection="1">
      <alignment horizontal="center" vertical="center"/>
      <protection locked="0"/>
    </xf>
    <xf numFmtId="3" fontId="114" fillId="0" borderId="36" xfId="399" applyNumberFormat="1" applyFont="1" applyFill="1" applyBorder="1" applyAlignment="1" applyProtection="1">
      <alignment horizontal="center" vertical="center"/>
      <protection locked="0"/>
    </xf>
    <xf numFmtId="172" fontId="114" fillId="0" borderId="81" xfId="399" applyNumberFormat="1" applyFont="1" applyFill="1" applyBorder="1" applyAlignment="1" applyProtection="1">
      <alignment horizontal="center" vertical="center"/>
      <protection locked="0"/>
    </xf>
    <xf numFmtId="3" fontId="114" fillId="0" borderId="81" xfId="399" applyNumberFormat="1" applyFont="1" applyFill="1" applyBorder="1" applyAlignment="1" applyProtection="1">
      <alignment horizontal="center" vertical="center"/>
      <protection locked="0"/>
    </xf>
    <xf numFmtId="3" fontId="100" fillId="0" borderId="36" xfId="380" applyNumberFormat="1" applyFont="1" applyFill="1" applyBorder="1" applyAlignment="1">
      <alignment horizontal="center" vertical="center"/>
      <protection/>
    </xf>
    <xf numFmtId="3" fontId="100" fillId="0" borderId="36" xfId="399" applyNumberFormat="1" applyFont="1" applyFill="1" applyBorder="1" applyAlignment="1" applyProtection="1">
      <alignment horizontal="center" vertical="center" wrapText="1"/>
      <protection locked="0"/>
    </xf>
    <xf numFmtId="173" fontId="114" fillId="0" borderId="36" xfId="399" applyNumberFormat="1" applyFont="1" applyFill="1" applyBorder="1" applyAlignment="1" applyProtection="1">
      <alignment horizontal="center" vertical="center" wrapText="1"/>
      <protection locked="0"/>
    </xf>
    <xf numFmtId="3" fontId="114" fillId="0" borderId="36" xfId="399" applyNumberFormat="1" applyFont="1" applyFill="1" applyBorder="1" applyAlignment="1" applyProtection="1">
      <alignment horizontal="center" vertical="center" wrapText="1"/>
      <protection locked="0"/>
    </xf>
    <xf numFmtId="3" fontId="100" fillId="0" borderId="36" xfId="401" applyNumberFormat="1" applyFont="1" applyFill="1" applyBorder="1" applyAlignment="1">
      <alignment horizontal="center" vertical="center" wrapText="1"/>
      <protection/>
    </xf>
    <xf numFmtId="1" fontId="100" fillId="0" borderId="36" xfId="0" applyNumberFormat="1" applyFont="1" applyFill="1" applyBorder="1" applyAlignment="1">
      <alignment horizontal="center" vertical="center"/>
    </xf>
    <xf numFmtId="173" fontId="17" fillId="0" borderId="0" xfId="399" applyNumberFormat="1" applyFont="1" applyFill="1" applyBorder="1" applyProtection="1">
      <alignment/>
      <protection locked="0"/>
    </xf>
    <xf numFmtId="1" fontId="18" fillId="0" borderId="0" xfId="399" applyNumberFormat="1" applyFont="1" applyFill="1" applyBorder="1" applyProtection="1">
      <alignment/>
      <protection locked="0"/>
    </xf>
    <xf numFmtId="3" fontId="18" fillId="0" borderId="0" xfId="399" applyNumberFormat="1" applyFont="1" applyFill="1" applyBorder="1" applyProtection="1">
      <alignment/>
      <protection locked="0"/>
    </xf>
    <xf numFmtId="3" fontId="17" fillId="0" borderId="0" xfId="399" applyNumberFormat="1" applyFont="1" applyFill="1" applyBorder="1" applyProtection="1">
      <alignment/>
      <protection locked="0"/>
    </xf>
    <xf numFmtId="0" fontId="19" fillId="0" borderId="26" xfId="0" applyFont="1" applyBorder="1" applyAlignment="1">
      <alignment horizontal="center" vertical="center"/>
    </xf>
    <xf numFmtId="0" fontId="20" fillId="0" borderId="0" xfId="388" applyFont="1" applyAlignment="1">
      <alignment horizontal="center" vertical="center" wrapText="1"/>
      <protection/>
    </xf>
    <xf numFmtId="0" fontId="34" fillId="0" borderId="0" xfId="403" applyFont="1" applyFill="1" applyBorder="1" applyAlignment="1">
      <alignment horizontal="left" wrapText="1"/>
      <protection/>
    </xf>
    <xf numFmtId="0" fontId="21" fillId="0" borderId="82" xfId="388" applyFont="1" applyFill="1" applyBorder="1" applyAlignment="1">
      <alignment horizontal="center" vertical="center" wrapText="1"/>
      <protection/>
    </xf>
    <xf numFmtId="0" fontId="21" fillId="0" borderId="83" xfId="388" applyFont="1" applyFill="1" applyBorder="1" applyAlignment="1">
      <alignment horizontal="center" vertical="center" wrapText="1"/>
      <protection/>
    </xf>
    <xf numFmtId="0" fontId="24" fillId="0" borderId="0" xfId="388" applyFont="1" applyFill="1" applyBorder="1" applyAlignment="1">
      <alignment horizontal="center" vertical="center" wrapText="1"/>
      <protection/>
    </xf>
    <xf numFmtId="0" fontId="39" fillId="0" borderId="0" xfId="388" applyFont="1" applyFill="1" applyBorder="1" applyAlignment="1">
      <alignment horizontal="center" vertical="center" wrapText="1"/>
      <protection/>
    </xf>
    <xf numFmtId="0" fontId="35" fillId="0" borderId="0" xfId="388" applyFont="1" applyFill="1" applyBorder="1" applyAlignment="1">
      <alignment horizontal="right"/>
      <protection/>
    </xf>
    <xf numFmtId="0" fontId="25" fillId="0" borderId="73" xfId="388" applyFont="1" applyFill="1" applyBorder="1" applyAlignment="1">
      <alignment horizontal="center" vertical="center" wrapText="1"/>
      <protection/>
    </xf>
    <xf numFmtId="0" fontId="25" fillId="0" borderId="84" xfId="388" applyFont="1" applyFill="1" applyBorder="1" applyAlignment="1">
      <alignment horizontal="center" vertical="center" wrapText="1"/>
      <protection/>
    </xf>
    <xf numFmtId="0" fontId="40" fillId="0" borderId="85" xfId="388" applyFont="1" applyFill="1" applyBorder="1" applyAlignment="1">
      <alignment horizontal="center" vertical="center" wrapText="1"/>
      <protection/>
    </xf>
    <xf numFmtId="0" fontId="40" fillId="0" borderId="86" xfId="388" applyFont="1" applyFill="1" applyBorder="1" applyAlignment="1">
      <alignment horizontal="center" vertical="center" wrapText="1"/>
      <protection/>
    </xf>
    <xf numFmtId="0" fontId="40" fillId="0" borderId="87" xfId="388" applyFont="1" applyFill="1" applyBorder="1" applyAlignment="1">
      <alignment horizontal="center" vertical="center" wrapText="1"/>
      <protection/>
    </xf>
    <xf numFmtId="0" fontId="40" fillId="0" borderId="77" xfId="388" applyFont="1" applyFill="1" applyBorder="1" applyAlignment="1">
      <alignment horizontal="center" vertical="center" wrapText="1"/>
      <protection/>
    </xf>
    <xf numFmtId="0" fontId="40" fillId="0" borderId="88" xfId="388" applyFont="1" applyFill="1" applyBorder="1" applyAlignment="1">
      <alignment horizontal="center" vertical="center" wrapText="1"/>
      <protection/>
    </xf>
    <xf numFmtId="0" fontId="42" fillId="0" borderId="89" xfId="388" applyFont="1" applyFill="1" applyBorder="1" applyAlignment="1">
      <alignment horizontal="center" vertical="center" wrapText="1"/>
      <protection/>
    </xf>
    <xf numFmtId="0" fontId="42" fillId="0" borderId="90" xfId="388" applyFont="1" applyFill="1" applyBorder="1" applyAlignment="1">
      <alignment horizontal="center" vertical="center" wrapText="1"/>
      <protection/>
    </xf>
    <xf numFmtId="0" fontId="42" fillId="0" borderId="91" xfId="388" applyFont="1" applyFill="1" applyBorder="1" applyAlignment="1">
      <alignment horizontal="center" vertical="center" wrapText="1"/>
      <protection/>
    </xf>
    <xf numFmtId="0" fontId="42" fillId="0" borderId="3" xfId="388" applyFont="1" applyFill="1" applyBorder="1" applyAlignment="1">
      <alignment horizontal="center" vertical="center" wrapText="1"/>
      <protection/>
    </xf>
    <xf numFmtId="0" fontId="42" fillId="0" borderId="34" xfId="388" applyFont="1" applyFill="1" applyBorder="1" applyAlignment="1">
      <alignment horizontal="center" vertical="center" wrapText="1"/>
      <protection/>
    </xf>
    <xf numFmtId="0" fontId="31" fillId="0" borderId="92" xfId="402" applyFont="1" applyFill="1" applyBorder="1" applyAlignment="1">
      <alignment horizontal="center" vertical="top" wrapText="1"/>
      <protection/>
    </xf>
    <xf numFmtId="0" fontId="31" fillId="0" borderId="28" xfId="402" applyFont="1" applyFill="1" applyBorder="1" applyAlignment="1">
      <alignment horizontal="center" vertical="top" wrapText="1"/>
      <protection/>
    </xf>
    <xf numFmtId="0" fontId="32" fillId="78" borderId="93" xfId="402" applyFont="1" applyFill="1" applyBorder="1" applyAlignment="1">
      <alignment horizontal="center" vertical="center" wrapText="1"/>
      <protection/>
    </xf>
    <xf numFmtId="0" fontId="32" fillId="78" borderId="25" xfId="402" applyFont="1" applyFill="1" applyBorder="1" applyAlignment="1">
      <alignment horizontal="center" vertical="center" wrapText="1"/>
      <protection/>
    </xf>
    <xf numFmtId="0" fontId="32" fillId="78" borderId="77" xfId="402" applyFont="1" applyFill="1" applyBorder="1" applyAlignment="1">
      <alignment horizontal="center" vertical="center" wrapText="1"/>
      <protection/>
    </xf>
    <xf numFmtId="0" fontId="32" fillId="78" borderId="3" xfId="402" applyFont="1" applyFill="1" applyBorder="1" applyAlignment="1">
      <alignment horizontal="center" vertical="center" wrapText="1"/>
      <protection/>
    </xf>
    <xf numFmtId="0" fontId="32" fillId="0" borderId="77" xfId="402" applyFont="1" applyBorder="1" applyAlignment="1">
      <alignment horizontal="center" vertical="center" wrapText="1"/>
      <protection/>
    </xf>
    <xf numFmtId="0" fontId="32" fillId="0" borderId="88" xfId="402" applyFont="1" applyBorder="1" applyAlignment="1">
      <alignment horizontal="center" vertical="center" wrapText="1"/>
      <protection/>
    </xf>
    <xf numFmtId="0" fontId="31" fillId="0" borderId="0" xfId="40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0" fillId="0" borderId="0" xfId="404" applyFont="1" applyFill="1" applyAlignment="1">
      <alignment horizontal="center" wrapText="1"/>
      <protection/>
    </xf>
    <xf numFmtId="0" fontId="22" fillId="0" borderId="0" xfId="404" applyFont="1" applyFill="1" applyAlignment="1">
      <alignment horizontal="center"/>
      <protection/>
    </xf>
    <xf numFmtId="0" fontId="23" fillId="0" borderId="94" xfId="404" applyFont="1" applyFill="1" applyBorder="1" applyAlignment="1">
      <alignment horizontal="center"/>
      <protection/>
    </xf>
    <xf numFmtId="0" fontId="23" fillId="0" borderId="95" xfId="404" applyFont="1" applyFill="1" applyBorder="1" applyAlignment="1">
      <alignment horizontal="center"/>
      <protection/>
    </xf>
    <xf numFmtId="2" fontId="24" fillId="78" borderId="93" xfId="404" applyNumberFormat="1" applyFont="1" applyFill="1" applyBorder="1" applyAlignment="1">
      <alignment horizontal="center" vertical="center" wrapText="1"/>
      <protection/>
    </xf>
    <xf numFmtId="2" fontId="24" fillId="78" borderId="69" xfId="404" applyNumberFormat="1" applyFont="1" applyFill="1" applyBorder="1" applyAlignment="1">
      <alignment horizontal="center" vertical="center" wrapText="1"/>
      <protection/>
    </xf>
    <xf numFmtId="0" fontId="24" fillId="0" borderId="77" xfId="404" applyFont="1" applyFill="1" applyBorder="1" applyAlignment="1">
      <alignment horizontal="center" vertical="center" wrapText="1"/>
      <protection/>
    </xf>
    <xf numFmtId="0" fontId="24" fillId="0" borderId="31" xfId="404" applyFont="1" applyFill="1" applyBorder="1" applyAlignment="1">
      <alignment horizontal="center" vertical="center" wrapText="1"/>
      <protection/>
    </xf>
    <xf numFmtId="14" fontId="24" fillId="0" borderId="77" xfId="350" applyNumberFormat="1" applyFont="1" applyBorder="1" applyAlignment="1">
      <alignment horizontal="center" vertical="center" wrapText="1"/>
      <protection/>
    </xf>
    <xf numFmtId="14" fontId="24" fillId="0" borderId="88" xfId="350" applyNumberFormat="1" applyFont="1" applyBorder="1" applyAlignment="1">
      <alignment horizontal="center" vertical="center" wrapText="1"/>
      <protection/>
    </xf>
    <xf numFmtId="0" fontId="27" fillId="0" borderId="0" xfId="404" applyFont="1" applyFill="1" applyAlignment="1">
      <alignment horizontal="center" wrapText="1"/>
      <protection/>
    </xf>
    <xf numFmtId="0" fontId="22" fillId="0" borderId="0" xfId="404" applyFont="1" applyFill="1" applyAlignment="1">
      <alignment horizontal="center" wrapText="1"/>
      <protection/>
    </xf>
    <xf numFmtId="0" fontId="23" fillId="0" borderId="92" xfId="404" applyFont="1" applyFill="1" applyBorder="1" applyAlignment="1">
      <alignment horizontal="center"/>
      <protection/>
    </xf>
    <xf numFmtId="0" fontId="23" fillId="0" borderId="64" xfId="404" applyFont="1" applyFill="1" applyBorder="1" applyAlignment="1">
      <alignment horizontal="center"/>
      <protection/>
    </xf>
    <xf numFmtId="0" fontId="20" fillId="0" borderId="93" xfId="404" applyFont="1" applyFill="1" applyBorder="1" applyAlignment="1">
      <alignment horizontal="center" vertical="center" wrapText="1"/>
      <protection/>
    </xf>
    <xf numFmtId="0" fontId="20" fillId="0" borderId="69" xfId="404" applyFont="1" applyFill="1" applyBorder="1" applyAlignment="1">
      <alignment horizontal="center" vertical="center" wrapText="1"/>
      <protection/>
    </xf>
    <xf numFmtId="0" fontId="20" fillId="0" borderId="77" xfId="404" applyFont="1" applyFill="1" applyBorder="1" applyAlignment="1">
      <alignment horizontal="center" vertical="center" wrapText="1"/>
      <protection/>
    </xf>
    <xf numFmtId="0" fontId="20" fillId="0" borderId="31" xfId="404" applyFont="1" applyFill="1" applyBorder="1" applyAlignment="1">
      <alignment horizontal="center" vertical="center" wrapText="1"/>
      <protection/>
    </xf>
    <xf numFmtId="0" fontId="20" fillId="0" borderId="88" xfId="404" applyFont="1" applyFill="1" applyBorder="1" applyAlignment="1">
      <alignment horizontal="center" vertical="center" wrapText="1"/>
      <protection/>
    </xf>
    <xf numFmtId="0" fontId="10" fillId="0" borderId="96" xfId="391" applyFont="1" applyFill="1" applyBorder="1" applyAlignment="1">
      <alignment horizontal="left" vertical="center" wrapText="1"/>
      <protection/>
    </xf>
    <xf numFmtId="0" fontId="65" fillId="0" borderId="96" xfId="391" applyFont="1" applyFill="1" applyBorder="1" applyAlignment="1">
      <alignment horizontal="center" vertical="center" wrapText="1"/>
      <protection/>
    </xf>
    <xf numFmtId="0" fontId="65" fillId="0" borderId="97" xfId="391" applyFont="1" applyFill="1" applyBorder="1" applyAlignment="1">
      <alignment horizontal="center" vertical="center" wrapText="1"/>
      <protection/>
    </xf>
    <xf numFmtId="0" fontId="4" fillId="0" borderId="3" xfId="391" applyFont="1" applyFill="1" applyBorder="1" applyAlignment="1">
      <alignment horizontal="center" vertical="center" wrapText="1"/>
      <protection/>
    </xf>
    <xf numFmtId="0" fontId="4" fillId="78" borderId="3" xfId="391" applyFont="1" applyFill="1" applyBorder="1" applyAlignment="1">
      <alignment horizontal="center" vertical="center" wrapText="1"/>
      <protection/>
    </xf>
    <xf numFmtId="0" fontId="6" fillId="0" borderId="89" xfId="391" applyFont="1" applyFill="1" applyBorder="1" applyAlignment="1">
      <alignment horizontal="center" vertical="center"/>
      <protection/>
    </xf>
    <xf numFmtId="0" fontId="6" fillId="0" borderId="25" xfId="391" applyFont="1" applyFill="1" applyBorder="1" applyAlignment="1">
      <alignment horizontal="center" vertical="center"/>
      <protection/>
    </xf>
    <xf numFmtId="0" fontId="37" fillId="0" borderId="27" xfId="391" applyFont="1" applyFill="1" applyBorder="1" applyAlignment="1">
      <alignment horizontal="center" vertical="center"/>
      <protection/>
    </xf>
    <xf numFmtId="0" fontId="37" fillId="0" borderId="67" xfId="391" applyFont="1" applyFill="1" applyBorder="1" applyAlignment="1">
      <alignment horizontal="center" vertical="center"/>
      <protection/>
    </xf>
    <xf numFmtId="173" fontId="37" fillId="0" borderId="89" xfId="391" applyNumberFormat="1" applyFont="1" applyFill="1" applyBorder="1" applyAlignment="1">
      <alignment horizontal="center" vertical="center"/>
      <protection/>
    </xf>
    <xf numFmtId="173" fontId="37" fillId="0" borderId="25" xfId="391" applyNumberFormat="1" applyFont="1" applyFill="1" applyBorder="1" applyAlignment="1">
      <alignment horizontal="center" vertical="center"/>
      <protection/>
    </xf>
    <xf numFmtId="0" fontId="32" fillId="0" borderId="0" xfId="395" applyFont="1" applyAlignment="1">
      <alignment horizontal="center"/>
      <protection/>
    </xf>
    <xf numFmtId="0" fontId="32" fillId="0" borderId="97" xfId="392" applyFont="1" applyFill="1" applyBorder="1" applyAlignment="1">
      <alignment horizontal="center" vertical="top" wrapText="1"/>
      <protection/>
    </xf>
    <xf numFmtId="0" fontId="4" fillId="0" borderId="79" xfId="391" applyFont="1" applyFill="1" applyBorder="1" applyAlignment="1">
      <alignment horizontal="center" vertical="center" wrapText="1"/>
      <protection/>
    </xf>
    <xf numFmtId="0" fontId="4" fillId="0" borderId="26" xfId="391" applyFont="1" applyFill="1" applyBorder="1" applyAlignment="1">
      <alignment horizontal="center" vertical="center" wrapText="1"/>
      <protection/>
    </xf>
    <xf numFmtId="0" fontId="4" fillId="78" borderId="26" xfId="391" applyFont="1" applyFill="1" applyBorder="1" applyAlignment="1">
      <alignment horizontal="center" vertical="center" wrapText="1"/>
      <protection/>
    </xf>
    <xf numFmtId="0" fontId="4" fillId="78" borderId="0" xfId="391" applyFont="1" applyFill="1" applyBorder="1" applyAlignment="1">
      <alignment horizontal="center" vertical="center" wrapText="1"/>
      <protection/>
    </xf>
    <xf numFmtId="0" fontId="4" fillId="78" borderId="97" xfId="391" applyFont="1" applyFill="1" applyBorder="1" applyAlignment="1">
      <alignment horizontal="center" vertical="center" wrapText="1"/>
      <protection/>
    </xf>
    <xf numFmtId="1" fontId="2" fillId="78" borderId="94" xfId="399" applyNumberFormat="1" applyFont="1" applyFill="1" applyBorder="1" applyAlignment="1" applyProtection="1">
      <alignment horizontal="center"/>
      <protection/>
    </xf>
    <xf numFmtId="1" fontId="2" fillId="78" borderId="95" xfId="399" applyNumberFormat="1" applyFont="1" applyFill="1" applyBorder="1" applyAlignment="1" applyProtection="1">
      <alignment horizontal="center"/>
      <protection/>
    </xf>
    <xf numFmtId="1" fontId="2" fillId="78" borderId="30" xfId="399" applyNumberFormat="1" applyFont="1" applyFill="1" applyBorder="1" applyAlignment="1" applyProtection="1">
      <alignment horizontal="center"/>
      <protection/>
    </xf>
    <xf numFmtId="1" fontId="13" fillId="0" borderId="93" xfId="399" applyNumberFormat="1" applyFont="1" applyFill="1" applyBorder="1" applyAlignment="1" applyProtection="1">
      <alignment horizontal="center" vertical="center" wrapText="1"/>
      <protection/>
    </xf>
    <xf numFmtId="1" fontId="13" fillId="0" borderId="77" xfId="399" applyNumberFormat="1" applyFont="1" applyFill="1" applyBorder="1" applyAlignment="1" applyProtection="1">
      <alignment horizontal="center" vertical="center" wrapText="1"/>
      <protection/>
    </xf>
    <xf numFmtId="1" fontId="13" fillId="0" borderId="25" xfId="399" applyNumberFormat="1" applyFont="1" applyFill="1" applyBorder="1" applyAlignment="1" applyProtection="1">
      <alignment horizontal="center" vertical="center" wrapText="1"/>
      <protection/>
    </xf>
    <xf numFmtId="1" fontId="13" fillId="0" borderId="3" xfId="399" applyNumberFormat="1" applyFont="1" applyFill="1" applyBorder="1" applyAlignment="1" applyProtection="1">
      <alignment horizontal="center" vertical="center" wrapText="1"/>
      <protection/>
    </xf>
    <xf numFmtId="1" fontId="13" fillId="0" borderId="69" xfId="399" applyNumberFormat="1" applyFont="1" applyFill="1" applyBorder="1" applyAlignment="1" applyProtection="1">
      <alignment horizontal="center" vertical="center" wrapText="1"/>
      <protection/>
    </xf>
    <xf numFmtId="1" fontId="13" fillId="0" borderId="31" xfId="399" applyNumberFormat="1" applyFont="1" applyFill="1" applyBorder="1" applyAlignment="1" applyProtection="1">
      <alignment horizontal="center" vertical="center" wrapText="1"/>
      <protection/>
    </xf>
    <xf numFmtId="1" fontId="13" fillId="0" borderId="98" xfId="399" applyNumberFormat="1" applyFont="1" applyFill="1" applyBorder="1" applyAlignment="1" applyProtection="1">
      <alignment horizontal="center" vertical="center" wrapText="1"/>
      <protection/>
    </xf>
    <xf numFmtId="1" fontId="13" fillId="0" borderId="99" xfId="399" applyNumberFormat="1" applyFont="1" applyFill="1" applyBorder="1" applyAlignment="1" applyProtection="1">
      <alignment horizontal="center" vertical="center" wrapText="1"/>
      <protection/>
    </xf>
    <xf numFmtId="1" fontId="13" fillId="0" borderId="100" xfId="399" applyNumberFormat="1" applyFont="1" applyFill="1" applyBorder="1" applyAlignment="1" applyProtection="1">
      <alignment horizontal="center" vertical="center" wrapText="1"/>
      <protection/>
    </xf>
    <xf numFmtId="1" fontId="13" fillId="0" borderId="101" xfId="399" applyNumberFormat="1" applyFont="1" applyFill="1" applyBorder="1" applyAlignment="1" applyProtection="1">
      <alignment horizontal="center" vertical="center" wrapText="1"/>
      <protection/>
    </xf>
    <xf numFmtId="1" fontId="13" fillId="0" borderId="0" xfId="399" applyNumberFormat="1" applyFont="1" applyFill="1" applyBorder="1" applyAlignment="1" applyProtection="1">
      <alignment horizontal="center" vertical="center" wrapText="1"/>
      <protection/>
    </xf>
    <xf numFmtId="1" fontId="13" fillId="0" borderId="80" xfId="399" applyNumberFormat="1" applyFont="1" applyFill="1" applyBorder="1" applyAlignment="1" applyProtection="1">
      <alignment horizontal="center" vertical="center" wrapText="1"/>
      <protection/>
    </xf>
    <xf numFmtId="1" fontId="13" fillId="0" borderId="27" xfId="399" applyNumberFormat="1" applyFont="1" applyFill="1" applyBorder="1" applyAlignment="1" applyProtection="1">
      <alignment horizontal="center" vertical="center" wrapText="1"/>
      <protection/>
    </xf>
    <xf numFmtId="1" fontId="13" fillId="0" borderId="97" xfId="399" applyNumberFormat="1" applyFont="1" applyFill="1" applyBorder="1" applyAlignment="1" applyProtection="1">
      <alignment horizontal="center" vertical="center" wrapText="1"/>
      <protection/>
    </xf>
    <xf numFmtId="1" fontId="13" fillId="0" borderId="67" xfId="399" applyNumberFormat="1" applyFont="1" applyFill="1" applyBorder="1" applyAlignment="1" applyProtection="1">
      <alignment horizontal="center" vertical="center" wrapText="1"/>
      <protection/>
    </xf>
    <xf numFmtId="1" fontId="14" fillId="0" borderId="99" xfId="399" applyNumberFormat="1" applyFont="1" applyFill="1" applyBorder="1" applyAlignment="1" applyProtection="1">
      <alignment horizontal="center" vertical="center" wrapText="1"/>
      <protection/>
    </xf>
    <xf numFmtId="1" fontId="14" fillId="0" borderId="100" xfId="399" applyNumberFormat="1" applyFont="1" applyFill="1" applyBorder="1" applyAlignment="1" applyProtection="1">
      <alignment horizontal="center" vertical="center" wrapText="1"/>
      <protection/>
    </xf>
    <xf numFmtId="1" fontId="14" fillId="0" borderId="101" xfId="399" applyNumberFormat="1" applyFont="1" applyFill="1" applyBorder="1" applyAlignment="1" applyProtection="1">
      <alignment horizontal="center" vertical="center" wrapText="1"/>
      <protection/>
    </xf>
    <xf numFmtId="1" fontId="14" fillId="0" borderId="0" xfId="399" applyNumberFormat="1" applyFont="1" applyFill="1" applyBorder="1" applyAlignment="1" applyProtection="1">
      <alignment horizontal="center" vertical="center" wrapText="1"/>
      <protection/>
    </xf>
    <xf numFmtId="1" fontId="14" fillId="0" borderId="80" xfId="399" applyNumberFormat="1" applyFont="1" applyFill="1" applyBorder="1" applyAlignment="1" applyProtection="1">
      <alignment horizontal="center" vertical="center" wrapText="1"/>
      <protection/>
    </xf>
    <xf numFmtId="1" fontId="14" fillId="0" borderId="27" xfId="399" applyNumberFormat="1" applyFont="1" applyFill="1" applyBorder="1" applyAlignment="1" applyProtection="1">
      <alignment horizontal="center" vertical="center" wrapText="1"/>
      <protection/>
    </xf>
    <xf numFmtId="1" fontId="14" fillId="0" borderId="97" xfId="399" applyNumberFormat="1" applyFont="1" applyFill="1" applyBorder="1" applyAlignment="1" applyProtection="1">
      <alignment horizontal="center" vertical="center" wrapText="1"/>
      <protection/>
    </xf>
    <xf numFmtId="1" fontId="14" fillId="0" borderId="67" xfId="399" applyNumberFormat="1" applyFont="1" applyFill="1" applyBorder="1" applyAlignment="1" applyProtection="1">
      <alignment horizontal="center" vertical="center" wrapText="1"/>
      <protection/>
    </xf>
    <xf numFmtId="1" fontId="15" fillId="0" borderId="25" xfId="399" applyNumberFormat="1" applyFont="1" applyFill="1" applyBorder="1" applyAlignment="1" applyProtection="1">
      <alignment horizontal="center" vertical="center" wrapText="1"/>
      <protection/>
    </xf>
    <xf numFmtId="1" fontId="15" fillId="0" borderId="31" xfId="399" applyNumberFormat="1" applyFont="1" applyFill="1" applyBorder="1" applyAlignment="1" applyProtection="1">
      <alignment horizontal="center" vertical="center" wrapText="1"/>
      <protection/>
    </xf>
    <xf numFmtId="1" fontId="15" fillId="0" borderId="26" xfId="399" applyNumberFormat="1" applyFont="1" applyFill="1" applyBorder="1" applyAlignment="1" applyProtection="1">
      <alignment horizontal="center" vertical="center" wrapText="1"/>
      <protection/>
    </xf>
    <xf numFmtId="1" fontId="15" fillId="0" borderId="3" xfId="399" applyNumberFormat="1" applyFont="1" applyFill="1" applyBorder="1" applyAlignment="1" applyProtection="1">
      <alignment horizontal="center" vertical="center" wrapText="1"/>
      <protection/>
    </xf>
    <xf numFmtId="1" fontId="31" fillId="0" borderId="0" xfId="399" applyNumberFormat="1" applyFont="1" applyFill="1" applyAlignment="1" applyProtection="1">
      <alignment horizontal="center"/>
      <protection locked="0"/>
    </xf>
    <xf numFmtId="1" fontId="31" fillId="0" borderId="0" xfId="399" applyNumberFormat="1" applyFont="1" applyFill="1" applyBorder="1" applyAlignment="1" applyProtection="1">
      <alignment horizontal="center"/>
      <protection locked="0"/>
    </xf>
    <xf numFmtId="1" fontId="14" fillId="0" borderId="98" xfId="399" applyNumberFormat="1" applyFont="1" applyFill="1" applyBorder="1" applyAlignment="1" applyProtection="1">
      <alignment horizontal="center" vertical="center" wrapText="1"/>
      <protection/>
    </xf>
    <xf numFmtId="1" fontId="13" fillId="0" borderId="102" xfId="399" applyNumberFormat="1" applyFont="1" applyFill="1" applyBorder="1" applyAlignment="1" applyProtection="1">
      <alignment horizontal="center" vertical="center" wrapText="1"/>
      <protection/>
    </xf>
    <xf numFmtId="1" fontId="13" fillId="0" borderId="103" xfId="399" applyNumberFormat="1" applyFont="1" applyFill="1" applyBorder="1" applyAlignment="1" applyProtection="1">
      <alignment horizontal="center" vertical="center" wrapText="1"/>
      <protection/>
    </xf>
    <xf numFmtId="1" fontId="13" fillId="0" borderId="104" xfId="399" applyNumberFormat="1" applyFont="1" applyFill="1" applyBorder="1" applyAlignment="1" applyProtection="1">
      <alignment horizontal="center" vertical="center" wrapText="1"/>
      <protection/>
    </xf>
    <xf numFmtId="1" fontId="13" fillId="0" borderId="85" xfId="399" applyNumberFormat="1" applyFont="1" applyFill="1" applyBorder="1" applyAlignment="1" applyProtection="1">
      <alignment horizontal="center" vertical="center" wrapText="1"/>
      <protection/>
    </xf>
    <xf numFmtId="1" fontId="13" fillId="0" borderId="86" xfId="399" applyNumberFormat="1" applyFont="1" applyFill="1" applyBorder="1" applyAlignment="1" applyProtection="1">
      <alignment horizontal="center" vertical="center" wrapText="1"/>
      <protection/>
    </xf>
    <xf numFmtId="1" fontId="13" fillId="0" borderId="77" xfId="399" applyNumberFormat="1" applyFont="1" applyFill="1" applyBorder="1" applyAlignment="1" applyProtection="1">
      <alignment horizontal="center" vertical="center" wrapText="1"/>
      <protection locked="0"/>
    </xf>
    <xf numFmtId="1" fontId="13" fillId="0" borderId="3" xfId="399" applyNumberFormat="1" applyFont="1" applyFill="1" applyBorder="1" applyAlignment="1" applyProtection="1">
      <alignment horizontal="center" vertical="center" wrapText="1"/>
      <protection locked="0"/>
    </xf>
    <xf numFmtId="1" fontId="15" fillId="0" borderId="89" xfId="399" applyNumberFormat="1" applyFont="1" applyFill="1" applyBorder="1" applyAlignment="1" applyProtection="1">
      <alignment horizontal="center" vertical="center" wrapText="1"/>
      <protection/>
    </xf>
    <xf numFmtId="1" fontId="15" fillId="0" borderId="34" xfId="399" applyNumberFormat="1" applyFont="1" applyFill="1" applyBorder="1" applyAlignment="1" applyProtection="1">
      <alignment horizontal="center" vertical="center" wrapText="1"/>
      <protection/>
    </xf>
    <xf numFmtId="1" fontId="14" fillId="0" borderId="3" xfId="399" applyNumberFormat="1" applyFont="1" applyFill="1" applyBorder="1" applyAlignment="1" applyProtection="1">
      <alignment horizontal="center" vertical="center" wrapText="1"/>
      <protection/>
    </xf>
  </cellXfs>
  <cellStyles count="429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2" xfId="20"/>
    <cellStyle name="20% - Accent2 2" xfId="21"/>
    <cellStyle name="20% - Accent2 2 2" xfId="22"/>
    <cellStyle name="20% - Accent3" xfId="23"/>
    <cellStyle name="20% - Accent3 2" xfId="24"/>
    <cellStyle name="20% - Accent3 2 2" xfId="25"/>
    <cellStyle name="20% - Accent4" xfId="26"/>
    <cellStyle name="20% - Accent4 2" xfId="27"/>
    <cellStyle name="20% - Accent4 2 2" xfId="28"/>
    <cellStyle name="20% - Accent5" xfId="29"/>
    <cellStyle name="20% - Accent5 2" xfId="30"/>
    <cellStyle name="20% - Accent5 2 2" xfId="31"/>
    <cellStyle name="20% - Accent6" xfId="32"/>
    <cellStyle name="20% - Accent6 2" xfId="33"/>
    <cellStyle name="20% - Accent6 2 2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2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3" xfId="47"/>
    <cellStyle name="20% — акцент3" xfId="48"/>
    <cellStyle name="20% - Акцент3 2" xfId="49"/>
    <cellStyle name="20% — акцент3 2" xfId="50"/>
    <cellStyle name="20% - Акцент3 3" xfId="51"/>
    <cellStyle name="20% — акцент3 3" xfId="52"/>
    <cellStyle name="20% - Акцент4" xfId="53"/>
    <cellStyle name="20% — акцент4" xfId="54"/>
    <cellStyle name="20% - Акцент4 2" xfId="55"/>
    <cellStyle name="20% — акцент4 2" xfId="56"/>
    <cellStyle name="20% - Акцент4 3" xfId="57"/>
    <cellStyle name="20% — акцент4 3" xfId="58"/>
    <cellStyle name="20% - Акцент5" xfId="59"/>
    <cellStyle name="20% — акцент5" xfId="60"/>
    <cellStyle name="20% - Акцент5 2" xfId="61"/>
    <cellStyle name="20% — акцент5 2" xfId="62"/>
    <cellStyle name="20% - Акцент5 3" xfId="63"/>
    <cellStyle name="20% — акцент5 3" xfId="64"/>
    <cellStyle name="20% - Акцент6" xfId="65"/>
    <cellStyle name="20% — акцент6" xfId="66"/>
    <cellStyle name="20% - Акцент6 2" xfId="67"/>
    <cellStyle name="20% — акцент6 2" xfId="68"/>
    <cellStyle name="20% - Акцент6 3" xfId="69"/>
    <cellStyle name="20% — акцент6 3" xfId="70"/>
    <cellStyle name="20% – Акцентування1" xfId="71"/>
    <cellStyle name="20% – Акцентування1 2" xfId="72"/>
    <cellStyle name="20% – Акцентування2" xfId="73"/>
    <cellStyle name="20% – Акцентування2 2" xfId="74"/>
    <cellStyle name="20% – Акцентування3" xfId="75"/>
    <cellStyle name="20% – Акцентування3 2" xfId="76"/>
    <cellStyle name="20% – Акцентування4" xfId="77"/>
    <cellStyle name="20% – Акцентування4 2" xfId="78"/>
    <cellStyle name="20% – Акцентування5" xfId="79"/>
    <cellStyle name="20% – Акцентування5 2" xfId="80"/>
    <cellStyle name="20% – Акцентування6" xfId="81"/>
    <cellStyle name="20% – Акцентування6 2" xfId="82"/>
    <cellStyle name="40% - Accent1" xfId="83"/>
    <cellStyle name="40% - Accent1 2" xfId="84"/>
    <cellStyle name="40% - Accent1 2 2" xfId="85"/>
    <cellStyle name="40% - Accent2" xfId="86"/>
    <cellStyle name="40% - Accent2 2" xfId="87"/>
    <cellStyle name="40% - Accent2 2 2" xfId="88"/>
    <cellStyle name="40% - Accent3" xfId="89"/>
    <cellStyle name="40% - Accent3 2" xfId="90"/>
    <cellStyle name="40% - Accent3 2 2" xfId="91"/>
    <cellStyle name="40% - Accent4" xfId="92"/>
    <cellStyle name="40% - Accent4 2" xfId="93"/>
    <cellStyle name="40% - Accent4 2 2" xfId="94"/>
    <cellStyle name="40% - Accent5" xfId="95"/>
    <cellStyle name="40% - Accent5 2" xfId="96"/>
    <cellStyle name="40% - Accent5 2 2" xfId="97"/>
    <cellStyle name="40% - Accent6" xfId="98"/>
    <cellStyle name="40% - Accent6 2" xfId="99"/>
    <cellStyle name="40% - Accent6 2 2" xfId="100"/>
    <cellStyle name="40% - Акцент1" xfId="101"/>
    <cellStyle name="40% — акцент1" xfId="102"/>
    <cellStyle name="40% - Акцент1 2" xfId="103"/>
    <cellStyle name="40% — акцент1 2" xfId="104"/>
    <cellStyle name="40% - Акцент1 3" xfId="105"/>
    <cellStyle name="40% — акцент1 3" xfId="106"/>
    <cellStyle name="40% - Акцент2" xfId="107"/>
    <cellStyle name="40% — акцент2" xfId="108"/>
    <cellStyle name="40% - Акцент2 2" xfId="109"/>
    <cellStyle name="40% — акцент2 2" xfId="110"/>
    <cellStyle name="40% - Акцент2 3" xfId="111"/>
    <cellStyle name="40% — акцент2 3" xfId="112"/>
    <cellStyle name="40% - Акцент3" xfId="113"/>
    <cellStyle name="40% — акцент3" xfId="114"/>
    <cellStyle name="40% - Акцент3 2" xfId="115"/>
    <cellStyle name="40% — акцент3 2" xfId="116"/>
    <cellStyle name="40% - Акцент3 3" xfId="117"/>
    <cellStyle name="40% — акцент3 3" xfId="118"/>
    <cellStyle name="40% - Акцент4" xfId="119"/>
    <cellStyle name="40% — акцент4" xfId="120"/>
    <cellStyle name="40% - Акцент4 2" xfId="121"/>
    <cellStyle name="40% — акцент4 2" xfId="122"/>
    <cellStyle name="40% - Акцент4 3" xfId="123"/>
    <cellStyle name="40% — акцент4 3" xfId="124"/>
    <cellStyle name="40% - Акцент5" xfId="125"/>
    <cellStyle name="40% — акцент5" xfId="126"/>
    <cellStyle name="40% - Акцент5 2" xfId="127"/>
    <cellStyle name="40% — акцент5 2" xfId="128"/>
    <cellStyle name="40% - Акцент5 3" xfId="129"/>
    <cellStyle name="40% — акцент5 3" xfId="130"/>
    <cellStyle name="40% - Акцент6" xfId="131"/>
    <cellStyle name="40% — акцент6" xfId="132"/>
    <cellStyle name="40% - Акцент6 2" xfId="133"/>
    <cellStyle name="40% — акцент6 2" xfId="134"/>
    <cellStyle name="40% - Акцент6 3" xfId="135"/>
    <cellStyle name="40% — акцент6 3" xfId="136"/>
    <cellStyle name="40% – Акцентування1" xfId="137"/>
    <cellStyle name="40% – Акцентування1 2" xfId="138"/>
    <cellStyle name="40% – Акцентування2" xfId="139"/>
    <cellStyle name="40% – Акцентування2 2" xfId="140"/>
    <cellStyle name="40% – Акцентування3" xfId="141"/>
    <cellStyle name="40% – Акцентування3 2" xfId="142"/>
    <cellStyle name="40% – Акцентування4" xfId="143"/>
    <cellStyle name="40% – Акцентування4 2" xfId="144"/>
    <cellStyle name="40% – Акцентування5" xfId="145"/>
    <cellStyle name="40% – Акцентування5 2" xfId="146"/>
    <cellStyle name="40% – Акцентування6" xfId="147"/>
    <cellStyle name="40% – Акцентування6 2" xfId="148"/>
    <cellStyle name="60% - Accent1" xfId="149"/>
    <cellStyle name="60% - Accent1 2" xfId="150"/>
    <cellStyle name="60% - Accent1 2 2" xfId="151"/>
    <cellStyle name="60% - Accent2" xfId="152"/>
    <cellStyle name="60% - Accent2 2" xfId="153"/>
    <cellStyle name="60% - Accent2 2 2" xfId="154"/>
    <cellStyle name="60% - Accent3" xfId="155"/>
    <cellStyle name="60% - Accent3 2" xfId="156"/>
    <cellStyle name="60% - Accent3 2 2" xfId="157"/>
    <cellStyle name="60% - Accent4" xfId="158"/>
    <cellStyle name="60% - Accent4 2" xfId="159"/>
    <cellStyle name="60% - Accent4 2 2" xfId="160"/>
    <cellStyle name="60% - Accent5" xfId="161"/>
    <cellStyle name="60% - Accent5 2" xfId="162"/>
    <cellStyle name="60% - Accent5 2 2" xfId="163"/>
    <cellStyle name="60% - Accent6" xfId="164"/>
    <cellStyle name="60% - Accent6 2" xfId="165"/>
    <cellStyle name="60% - Accent6 2 2" xfId="166"/>
    <cellStyle name="60% - Акцент1" xfId="167"/>
    <cellStyle name="60% — акцент1" xfId="168"/>
    <cellStyle name="60% - Акцент1 2" xfId="169"/>
    <cellStyle name="60% — акцент1 2" xfId="170"/>
    <cellStyle name="60% - Акцент1 3" xfId="171"/>
    <cellStyle name="60% — акцент1 3" xfId="172"/>
    <cellStyle name="60% - Акцент2" xfId="173"/>
    <cellStyle name="60% — акцент2" xfId="174"/>
    <cellStyle name="60% - Акцент2 2" xfId="175"/>
    <cellStyle name="60% — акцент2 2" xfId="176"/>
    <cellStyle name="60% - Акцент2 3" xfId="177"/>
    <cellStyle name="60% — акцент2 3" xfId="178"/>
    <cellStyle name="60% - Акцент3" xfId="179"/>
    <cellStyle name="60% — акцент3" xfId="180"/>
    <cellStyle name="60% - Акцент3 2" xfId="181"/>
    <cellStyle name="60% — акцент3 2" xfId="182"/>
    <cellStyle name="60% - Акцент3 3" xfId="183"/>
    <cellStyle name="60% — акцент3 3" xfId="184"/>
    <cellStyle name="60% - Акцент4" xfId="185"/>
    <cellStyle name="60% — акцент4" xfId="186"/>
    <cellStyle name="60% - Акцент4 2" xfId="187"/>
    <cellStyle name="60% — акцент4 2" xfId="188"/>
    <cellStyle name="60% - Акцент4 3" xfId="189"/>
    <cellStyle name="60% — акцент4 3" xfId="190"/>
    <cellStyle name="60% - Акцент5" xfId="191"/>
    <cellStyle name="60% — акцент5" xfId="192"/>
    <cellStyle name="60% - Акцент5 2" xfId="193"/>
    <cellStyle name="60% — акцент5 2" xfId="194"/>
    <cellStyle name="60% - Акцент5 3" xfId="195"/>
    <cellStyle name="60% — акцент5 3" xfId="196"/>
    <cellStyle name="60% - Акцент6" xfId="197"/>
    <cellStyle name="60% — акцент6" xfId="198"/>
    <cellStyle name="60% - Акцент6 2" xfId="199"/>
    <cellStyle name="60% — акцент6 2" xfId="200"/>
    <cellStyle name="60% - Акцент6 3" xfId="201"/>
    <cellStyle name="60% — акцент6 3" xfId="202"/>
    <cellStyle name="60% – Акцентування1" xfId="203"/>
    <cellStyle name="60% – Акцентування1 2" xfId="204"/>
    <cellStyle name="60% – Акцентування2" xfId="205"/>
    <cellStyle name="60% – Акцентування2 2" xfId="206"/>
    <cellStyle name="60% – Акцентування3" xfId="207"/>
    <cellStyle name="60% – Акцентування3 2" xfId="208"/>
    <cellStyle name="60% – Акцентування4" xfId="209"/>
    <cellStyle name="60% – Акцентування4 2" xfId="210"/>
    <cellStyle name="60% – Акцентування5" xfId="211"/>
    <cellStyle name="60% – Акцентування5 2" xfId="212"/>
    <cellStyle name="60% – Акцентування6" xfId="213"/>
    <cellStyle name="60% – Акцентування6 2" xfId="214"/>
    <cellStyle name="Accent1" xfId="215"/>
    <cellStyle name="Accent1 2" xfId="216"/>
    <cellStyle name="Accent1 2 2" xfId="217"/>
    <cellStyle name="Accent2" xfId="218"/>
    <cellStyle name="Accent2 2" xfId="219"/>
    <cellStyle name="Accent2 2 2" xfId="220"/>
    <cellStyle name="Accent3" xfId="221"/>
    <cellStyle name="Accent3 2" xfId="222"/>
    <cellStyle name="Accent3 2 2" xfId="223"/>
    <cellStyle name="Accent4" xfId="224"/>
    <cellStyle name="Accent4 2" xfId="225"/>
    <cellStyle name="Accent4 2 2" xfId="226"/>
    <cellStyle name="Accent5" xfId="227"/>
    <cellStyle name="Accent5 2" xfId="228"/>
    <cellStyle name="Accent5 2 2" xfId="229"/>
    <cellStyle name="Accent6" xfId="230"/>
    <cellStyle name="Accent6 2" xfId="231"/>
    <cellStyle name="Accent6 2 2" xfId="232"/>
    <cellStyle name="Bad" xfId="233"/>
    <cellStyle name="Bad 2" xfId="234"/>
    <cellStyle name="Bad 2 2" xfId="235"/>
    <cellStyle name="Calculation" xfId="236"/>
    <cellStyle name="Calculation 2" xfId="237"/>
    <cellStyle name="Calculation 2 2" xfId="238"/>
    <cellStyle name="Check Cell" xfId="239"/>
    <cellStyle name="Check Cell 2" xfId="240"/>
    <cellStyle name="Check Cell 2 2" xfId="241"/>
    <cellStyle name="Excel Built-in Normal" xfId="242"/>
    <cellStyle name="Explanatory Text" xfId="243"/>
    <cellStyle name="fBlock" xfId="244"/>
    <cellStyle name="fCmp" xfId="245"/>
    <cellStyle name="fEr" xfId="246"/>
    <cellStyle name="fHead" xfId="247"/>
    <cellStyle name="fName" xfId="248"/>
    <cellStyle name="Good" xfId="249"/>
    <cellStyle name="Good 2" xfId="250"/>
    <cellStyle name="Good 2 2" xfId="251"/>
    <cellStyle name="Heading 1" xfId="252"/>
    <cellStyle name="Heading 1 2" xfId="253"/>
    <cellStyle name="Heading 2" xfId="254"/>
    <cellStyle name="Heading 2 2" xfId="255"/>
    <cellStyle name="Heading 3" xfId="256"/>
    <cellStyle name="Heading 3 2" xfId="257"/>
    <cellStyle name="Heading 4" xfId="258"/>
    <cellStyle name="Heading 4 2" xfId="259"/>
    <cellStyle name="Input" xfId="260"/>
    <cellStyle name="Input 2" xfId="261"/>
    <cellStyle name="Input 2 2" xfId="262"/>
    <cellStyle name="Linked Cell" xfId="263"/>
    <cellStyle name="Neutral" xfId="264"/>
    <cellStyle name="Neutral 2" xfId="265"/>
    <cellStyle name="Neutral 2 2" xfId="266"/>
    <cellStyle name="Normal 2" xfId="267"/>
    <cellStyle name="Normal_Sheet1" xfId="268"/>
    <cellStyle name="Note" xfId="269"/>
    <cellStyle name="Note 2" xfId="270"/>
    <cellStyle name="Note 2 2" xfId="271"/>
    <cellStyle name="Output" xfId="272"/>
    <cellStyle name="Output 2" xfId="273"/>
    <cellStyle name="Output 2 2" xfId="274"/>
    <cellStyle name="Title" xfId="275"/>
    <cellStyle name="Total" xfId="276"/>
    <cellStyle name="vDa" xfId="277"/>
    <cellStyle name="vDa 2" xfId="278"/>
    <cellStyle name="vHl" xfId="279"/>
    <cellStyle name="vHl 2" xfId="280"/>
    <cellStyle name="vN0" xfId="281"/>
    <cellStyle name="vN0 2" xfId="282"/>
    <cellStyle name="vN0 3" xfId="283"/>
    <cellStyle name="vSt" xfId="284"/>
    <cellStyle name="vSt 2" xfId="285"/>
    <cellStyle name="Warning Text" xfId="286"/>
    <cellStyle name="Акцент1" xfId="287"/>
    <cellStyle name="Акцент1 2" xfId="288"/>
    <cellStyle name="Акцент1 2 2" xfId="289"/>
    <cellStyle name="Акцент1 3" xfId="290"/>
    <cellStyle name="Акцент2" xfId="291"/>
    <cellStyle name="Акцент2 2" xfId="292"/>
    <cellStyle name="Акцент2 2 2" xfId="293"/>
    <cellStyle name="Акцент2 3" xfId="294"/>
    <cellStyle name="Акцент3" xfId="295"/>
    <cellStyle name="Акцент3 2" xfId="296"/>
    <cellStyle name="Акцент3 2 2" xfId="297"/>
    <cellStyle name="Акцент3 3" xfId="298"/>
    <cellStyle name="Акцент4" xfId="299"/>
    <cellStyle name="Акцент4 2" xfId="300"/>
    <cellStyle name="Акцент4 2 2" xfId="301"/>
    <cellStyle name="Акцент4 3" xfId="302"/>
    <cellStyle name="Акцент5" xfId="303"/>
    <cellStyle name="Акцент5 2" xfId="304"/>
    <cellStyle name="Акцент5 2 2" xfId="305"/>
    <cellStyle name="Акцент5 3" xfId="306"/>
    <cellStyle name="Акцент6" xfId="307"/>
    <cellStyle name="Акцент6 2" xfId="308"/>
    <cellStyle name="Акцент6 2 2" xfId="309"/>
    <cellStyle name="Акцент6 3" xfId="310"/>
    <cellStyle name="Акцентування1" xfId="311"/>
    <cellStyle name="Акцентування1 2" xfId="312"/>
    <cellStyle name="Акцентування2" xfId="313"/>
    <cellStyle name="Акцентування2 2" xfId="314"/>
    <cellStyle name="Акцентування3" xfId="315"/>
    <cellStyle name="Акцентування3 2" xfId="316"/>
    <cellStyle name="Акцентування4" xfId="317"/>
    <cellStyle name="Акцентування4 2" xfId="318"/>
    <cellStyle name="Акцентування5" xfId="319"/>
    <cellStyle name="Акцентування5 2" xfId="320"/>
    <cellStyle name="Акцентування6" xfId="321"/>
    <cellStyle name="Акцентування6 2" xfId="322"/>
    <cellStyle name="Ввід" xfId="323"/>
    <cellStyle name="Ввід 2" xfId="324"/>
    <cellStyle name="Ввод " xfId="325"/>
    <cellStyle name="Ввод  2" xfId="326"/>
    <cellStyle name="Ввод  2 2" xfId="327"/>
    <cellStyle name="Вывод" xfId="328"/>
    <cellStyle name="Вывод 2" xfId="329"/>
    <cellStyle name="Вывод 2 2" xfId="330"/>
    <cellStyle name="Вывод 3" xfId="331"/>
    <cellStyle name="Вычисление" xfId="332"/>
    <cellStyle name="Вычисление 2" xfId="333"/>
    <cellStyle name="Вычисление 2 2" xfId="334"/>
    <cellStyle name="Вычисление 3" xfId="335"/>
    <cellStyle name="Currency" xfId="336"/>
    <cellStyle name="Currency [0]" xfId="337"/>
    <cellStyle name="Добре" xfId="338"/>
    <cellStyle name="Добре 2" xfId="339"/>
    <cellStyle name="Заголовок 1" xfId="340"/>
    <cellStyle name="Заголовок 1 2" xfId="341"/>
    <cellStyle name="Заголовок 2" xfId="342"/>
    <cellStyle name="Заголовок 2 2" xfId="343"/>
    <cellStyle name="Заголовок 3" xfId="344"/>
    <cellStyle name="Заголовок 3 2" xfId="345"/>
    <cellStyle name="Заголовок 4" xfId="346"/>
    <cellStyle name="Заголовок 4 2" xfId="347"/>
    <cellStyle name="Звичайний 2" xfId="348"/>
    <cellStyle name="Звичайний 2 2" xfId="349"/>
    <cellStyle name="Звичайний 2 3" xfId="350"/>
    <cellStyle name="Звичайний 2_8.Блок_3 (1 ч)" xfId="351"/>
    <cellStyle name="Звичайний 3" xfId="352"/>
    <cellStyle name="Звичайний 3 2" xfId="353"/>
    <cellStyle name="Звичайний 3 2 2" xfId="354"/>
    <cellStyle name="Звичайний 3 2 3" xfId="355"/>
    <cellStyle name="Звичайний 3 3" xfId="356"/>
    <cellStyle name="Звичайний 4" xfId="357"/>
    <cellStyle name="Звичайний 4 2" xfId="358"/>
    <cellStyle name="Звичайний 5" xfId="359"/>
    <cellStyle name="Звичайний 6" xfId="360"/>
    <cellStyle name="Зв'язана клітинка" xfId="361"/>
    <cellStyle name="Зв'язана клітинка 2" xfId="362"/>
    <cellStyle name="Итог" xfId="363"/>
    <cellStyle name="Итог 2" xfId="364"/>
    <cellStyle name="Контрольна клітинка" xfId="365"/>
    <cellStyle name="Контрольна клітинка 2" xfId="366"/>
    <cellStyle name="Контрольная ячейка" xfId="367"/>
    <cellStyle name="Контрольная ячейка 2" xfId="368"/>
    <cellStyle name="Контрольная ячейка 2 2" xfId="369"/>
    <cellStyle name="Назва" xfId="370"/>
    <cellStyle name="Назва 2" xfId="371"/>
    <cellStyle name="Название" xfId="372"/>
    <cellStyle name="Название 2" xfId="373"/>
    <cellStyle name="Нейтральный" xfId="374"/>
    <cellStyle name="Нейтральный 2" xfId="375"/>
    <cellStyle name="Нейтральный 2 2" xfId="376"/>
    <cellStyle name="Нейтральный 3" xfId="377"/>
    <cellStyle name="Обчислення" xfId="378"/>
    <cellStyle name="Обчислення 2" xfId="379"/>
    <cellStyle name="Обычный 2" xfId="380"/>
    <cellStyle name="Обычный 2 2" xfId="381"/>
    <cellStyle name="Обычный 2 2 2" xfId="382"/>
    <cellStyle name="Обычный 2 3" xfId="383"/>
    <cellStyle name="Обычный 2 3 2" xfId="384"/>
    <cellStyle name="Обычный 2 3 3" xfId="385"/>
    <cellStyle name="Обычный 3" xfId="386"/>
    <cellStyle name="Обычный 3 2" xfId="387"/>
    <cellStyle name="Обычный 4" xfId="388"/>
    <cellStyle name="Обычный 4 2" xfId="389"/>
    <cellStyle name="Обычный 5" xfId="390"/>
    <cellStyle name="Обычный 5 2" xfId="391"/>
    <cellStyle name="Обычный 5 3" xfId="392"/>
    <cellStyle name="Обычный 6" xfId="393"/>
    <cellStyle name="Обычный 6 2" xfId="394"/>
    <cellStyle name="Обычный 6 3" xfId="395"/>
    <cellStyle name="Обычный 7" xfId="396"/>
    <cellStyle name="Обычный 7 2" xfId="397"/>
    <cellStyle name="Обычный 8" xfId="398"/>
    <cellStyle name="Обычный_06" xfId="399"/>
    <cellStyle name="Обычный_09_Професійний склад" xfId="400"/>
    <cellStyle name="Обычный_12 Зинкевич" xfId="401"/>
    <cellStyle name="Обычный_27.08.2013" xfId="402"/>
    <cellStyle name="Обычный_TБЛ-12~1" xfId="403"/>
    <cellStyle name="Обычный_Форма7Н" xfId="404"/>
    <cellStyle name="Підсумок" xfId="405"/>
    <cellStyle name="Підсумок 2" xfId="406"/>
    <cellStyle name="Плохой" xfId="407"/>
    <cellStyle name="Плохой 2" xfId="408"/>
    <cellStyle name="Плохой 2 2" xfId="409"/>
    <cellStyle name="Плохой 3" xfId="410"/>
    <cellStyle name="Поганий" xfId="411"/>
    <cellStyle name="Поганий 2" xfId="412"/>
    <cellStyle name="Пояснение" xfId="413"/>
    <cellStyle name="Пояснение 2" xfId="414"/>
    <cellStyle name="Примечание" xfId="415"/>
    <cellStyle name="Примечание 2" xfId="416"/>
    <cellStyle name="Примечание 2 2" xfId="417"/>
    <cellStyle name="Примечание 3" xfId="418"/>
    <cellStyle name="Примітка" xfId="419"/>
    <cellStyle name="Примітка 2" xfId="420"/>
    <cellStyle name="Percent" xfId="421"/>
    <cellStyle name="Результат" xfId="422"/>
    <cellStyle name="Связанная ячейка" xfId="423"/>
    <cellStyle name="Связанная ячейка 2" xfId="424"/>
    <cellStyle name="Середній" xfId="425"/>
    <cellStyle name="Середній 2" xfId="426"/>
    <cellStyle name="Стиль 1" xfId="427"/>
    <cellStyle name="Стиль 1 2" xfId="428"/>
    <cellStyle name="Текст попередження" xfId="429"/>
    <cellStyle name="Текст попередження 2" xfId="430"/>
    <cellStyle name="Текст пояснення" xfId="431"/>
    <cellStyle name="Текст пояснення 2" xfId="432"/>
    <cellStyle name="Текст предупреждения" xfId="433"/>
    <cellStyle name="Текст предупреждения 2" xfId="434"/>
    <cellStyle name="Тысячи [0]_Анализ" xfId="435"/>
    <cellStyle name="Тысячи_Анализ" xfId="436"/>
    <cellStyle name="Comma" xfId="437"/>
    <cellStyle name="Comma [0]" xfId="438"/>
    <cellStyle name="ФинᎰнсовый_Лист1 (3)_1" xfId="439"/>
    <cellStyle name="Хороший" xfId="440"/>
    <cellStyle name="Хороший 2" xfId="441"/>
    <cellStyle name="Хороший 2 2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02_Statistics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zoomScale="76" zoomScaleNormal="76" zoomScaleSheetLayoutView="78" zoomScalePageLayoutView="0" workbookViewId="0" topLeftCell="A1">
      <selection activeCell="M9" sqref="M9"/>
    </sheetView>
  </sheetViews>
  <sheetFormatPr defaultColWidth="10.28125" defaultRowHeight="15"/>
  <cols>
    <col min="1" max="1" width="38.28125" style="28" customWidth="1"/>
    <col min="2" max="3" width="20.421875" style="48" customWidth="1"/>
    <col min="4" max="237" width="7.8515625" style="28" customWidth="1"/>
    <col min="238" max="238" width="39.28125" style="28" customWidth="1"/>
    <col min="239" max="16384" width="10.28125" style="28" customWidth="1"/>
  </cols>
  <sheetData>
    <row r="1" spans="1:3" ht="70.5" customHeight="1">
      <c r="A1" s="324" t="s">
        <v>131</v>
      </c>
      <c r="B1" s="324"/>
      <c r="C1" s="324"/>
    </row>
    <row r="2" spans="1:3" ht="38.25" customHeight="1" thickBot="1">
      <c r="A2" s="325" t="s">
        <v>119</v>
      </c>
      <c r="B2" s="325"/>
      <c r="C2" s="325"/>
    </row>
    <row r="3" spans="1:3" s="29" customFormat="1" ht="39" customHeight="1">
      <c r="A3" s="126"/>
      <c r="B3" s="326" t="s">
        <v>120</v>
      </c>
      <c r="C3" s="327"/>
    </row>
    <row r="4" spans="1:3" s="29" customFormat="1" ht="40.5" customHeight="1" thickBot="1">
      <c r="A4" s="127"/>
      <c r="B4" s="46" t="s">
        <v>71</v>
      </c>
      <c r="C4" s="128" t="s">
        <v>13</v>
      </c>
    </row>
    <row r="5" spans="1:3" s="29" customFormat="1" ht="63" customHeight="1" thickTop="1">
      <c r="A5" s="129" t="s">
        <v>76</v>
      </c>
      <c r="B5" s="148">
        <v>844.5</v>
      </c>
      <c r="C5" s="149">
        <v>831</v>
      </c>
    </row>
    <row r="6" spans="1:3" s="29" customFormat="1" ht="48.75" customHeight="1">
      <c r="A6" s="130" t="s">
        <v>77</v>
      </c>
      <c r="B6" s="150">
        <v>68.4</v>
      </c>
      <c r="C6" s="151">
        <v>68.6</v>
      </c>
    </row>
    <row r="7" spans="1:3" s="29" customFormat="1" ht="57" customHeight="1">
      <c r="A7" s="131" t="s">
        <v>78</v>
      </c>
      <c r="B7" s="152">
        <v>721.6</v>
      </c>
      <c r="C7" s="153">
        <v>705.7</v>
      </c>
    </row>
    <row r="8" spans="1:3" s="29" customFormat="1" ht="54.75" customHeight="1">
      <c r="A8" s="132" t="s">
        <v>79</v>
      </c>
      <c r="B8" s="154">
        <v>58.5</v>
      </c>
      <c r="C8" s="155">
        <v>58.2</v>
      </c>
    </row>
    <row r="9" spans="1:3" s="29" customFormat="1" ht="70.5" customHeight="1">
      <c r="A9" s="133" t="s">
        <v>80</v>
      </c>
      <c r="B9" s="156">
        <v>122.9</v>
      </c>
      <c r="C9" s="157">
        <v>125.3</v>
      </c>
    </row>
    <row r="10" spans="1:3" s="29" customFormat="1" ht="60.75" customHeight="1" thickBot="1">
      <c r="A10" s="134" t="s">
        <v>81</v>
      </c>
      <c r="B10" s="158">
        <v>14.6</v>
      </c>
      <c r="C10" s="159">
        <v>15.1</v>
      </c>
    </row>
    <row r="11" spans="1:3" s="49" customFormat="1" ht="13.5">
      <c r="A11" s="47"/>
      <c r="B11" s="47"/>
      <c r="C11" s="48"/>
    </row>
    <row r="12" spans="1:3" s="51" customFormat="1" ht="12" customHeight="1">
      <c r="A12" s="50"/>
      <c r="B12" s="50"/>
      <c r="C12" s="48"/>
    </row>
    <row r="13" ht="13.5">
      <c r="A13" s="30"/>
    </row>
    <row r="14" ht="13.5">
      <c r="A14" s="30"/>
    </row>
    <row r="15" ht="13.5">
      <c r="A15" s="30"/>
    </row>
    <row r="16" ht="13.5">
      <c r="A16" s="30"/>
    </row>
    <row r="17" ht="13.5">
      <c r="A17" s="30"/>
    </row>
    <row r="18" ht="13.5">
      <c r="A18" s="30"/>
    </row>
    <row r="19" ht="13.5">
      <c r="A19" s="30"/>
    </row>
    <row r="20" ht="13.5">
      <c r="A20" s="30"/>
    </row>
    <row r="21" ht="13.5">
      <c r="A21" s="30"/>
    </row>
    <row r="22" ht="13.5">
      <c r="A22" s="30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107" zoomScaleNormal="107" zoomScaleSheetLayoutView="75" zoomScalePageLayoutView="0" workbookViewId="0" topLeftCell="A1">
      <pane xSplit="1" ySplit="8" topLeftCell="B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H16" sqref="H16"/>
    </sheetView>
  </sheetViews>
  <sheetFormatPr defaultColWidth="8.28125" defaultRowHeight="15"/>
  <cols>
    <col min="1" max="1" width="18.57421875" style="54" customWidth="1"/>
    <col min="2" max="9" width="12.7109375" style="54" customWidth="1"/>
    <col min="10" max="10" width="9.140625" style="55" customWidth="1"/>
    <col min="11" max="252" width="9.140625" style="54" customWidth="1"/>
    <col min="253" max="253" width="18.57421875" style="54" customWidth="1"/>
    <col min="254" max="254" width="11.57421875" style="54" customWidth="1"/>
    <col min="255" max="255" width="11.00390625" style="54" customWidth="1"/>
    <col min="256" max="16384" width="8.28125" style="54" customWidth="1"/>
  </cols>
  <sheetData>
    <row r="1" spans="1:9" s="52" customFormat="1" ht="27" customHeight="1">
      <c r="A1" s="328" t="s">
        <v>82</v>
      </c>
      <c r="B1" s="328"/>
      <c r="C1" s="328"/>
      <c r="D1" s="328"/>
      <c r="E1" s="328"/>
      <c r="F1" s="328"/>
      <c r="G1" s="328"/>
      <c r="H1" s="328"/>
      <c r="I1" s="328"/>
    </row>
    <row r="2" spans="1:9" s="52" customFormat="1" ht="21.75" customHeight="1">
      <c r="A2" s="328" t="s">
        <v>132</v>
      </c>
      <c r="B2" s="328"/>
      <c r="C2" s="328"/>
      <c r="D2" s="328"/>
      <c r="E2" s="328"/>
      <c r="F2" s="328"/>
      <c r="G2" s="328"/>
      <c r="H2" s="328"/>
      <c r="I2" s="328"/>
    </row>
    <row r="3" spans="1:9" s="52" customFormat="1" ht="21.75" customHeight="1">
      <c r="A3" s="329" t="s">
        <v>83</v>
      </c>
      <c r="B3" s="329"/>
      <c r="C3" s="329"/>
      <c r="D3" s="329"/>
      <c r="E3" s="329"/>
      <c r="F3" s="329"/>
      <c r="G3" s="329"/>
      <c r="H3" s="329"/>
      <c r="I3" s="329"/>
    </row>
    <row r="4" spans="1:9" s="52" customFormat="1" ht="21.75" customHeight="1">
      <c r="A4" s="329"/>
      <c r="B4" s="329"/>
      <c r="C4" s="329"/>
      <c r="D4" s="329"/>
      <c r="E4" s="329"/>
      <c r="F4" s="329"/>
      <c r="G4" s="329"/>
      <c r="H4" s="329"/>
      <c r="I4" s="329"/>
    </row>
    <row r="5" spans="1:9" ht="21.75" customHeight="1" thickBot="1">
      <c r="A5" s="53" t="s">
        <v>84</v>
      </c>
      <c r="F5" s="330"/>
      <c r="G5" s="330"/>
      <c r="H5" s="330"/>
      <c r="I5" s="330"/>
    </row>
    <row r="6" spans="1:9" s="56" customFormat="1" ht="21.75" customHeight="1">
      <c r="A6" s="331"/>
      <c r="B6" s="333" t="s">
        <v>85</v>
      </c>
      <c r="C6" s="334"/>
      <c r="D6" s="333" t="s">
        <v>86</v>
      </c>
      <c r="E6" s="335"/>
      <c r="F6" s="334" t="s">
        <v>87</v>
      </c>
      <c r="G6" s="334"/>
      <c r="H6" s="336" t="s">
        <v>88</v>
      </c>
      <c r="I6" s="337"/>
    </row>
    <row r="7" spans="1:9" s="59" customFormat="1" ht="21.75" customHeight="1">
      <c r="A7" s="332"/>
      <c r="B7" s="57" t="s">
        <v>1</v>
      </c>
      <c r="C7" s="57" t="s">
        <v>13</v>
      </c>
      <c r="D7" s="57" t="s">
        <v>1</v>
      </c>
      <c r="E7" s="58" t="s">
        <v>13</v>
      </c>
      <c r="F7" s="63" t="s">
        <v>1</v>
      </c>
      <c r="G7" s="57" t="s">
        <v>13</v>
      </c>
      <c r="H7" s="57" t="s">
        <v>1</v>
      </c>
      <c r="I7" s="139" t="s">
        <v>13</v>
      </c>
    </row>
    <row r="8" spans="1:9" s="56" customFormat="1" ht="21.75" customHeight="1">
      <c r="A8" s="140"/>
      <c r="B8" s="338" t="s">
        <v>89</v>
      </c>
      <c r="C8" s="339"/>
      <c r="D8" s="338" t="s">
        <v>90</v>
      </c>
      <c r="E8" s="340"/>
      <c r="F8" s="339" t="s">
        <v>89</v>
      </c>
      <c r="G8" s="339"/>
      <c r="H8" s="341" t="s">
        <v>90</v>
      </c>
      <c r="I8" s="342"/>
    </row>
    <row r="9" spans="1:10" s="109" customFormat="1" ht="21.75" customHeight="1" thickBot="1">
      <c r="A9" s="141" t="s">
        <v>40</v>
      </c>
      <c r="B9" s="142">
        <v>748.4</v>
      </c>
      <c r="C9" s="142">
        <v>734.3</v>
      </c>
      <c r="D9" s="143">
        <v>50</v>
      </c>
      <c r="E9" s="144">
        <v>49.4</v>
      </c>
      <c r="F9" s="145">
        <v>122.9</v>
      </c>
      <c r="G9" s="146">
        <v>125.3</v>
      </c>
      <c r="H9" s="142">
        <v>14.1</v>
      </c>
      <c r="I9" s="147">
        <v>14.6</v>
      </c>
      <c r="J9" s="108"/>
    </row>
    <row r="10" spans="1:9" ht="15">
      <c r="A10" s="60"/>
      <c r="B10" s="61"/>
      <c r="C10" s="62"/>
      <c r="D10" s="60"/>
      <c r="E10" s="60"/>
      <c r="F10" s="60"/>
      <c r="G10" s="60"/>
      <c r="H10" s="60"/>
      <c r="I10" s="60"/>
    </row>
    <row r="11" spans="1:9" ht="13.5">
      <c r="A11" s="60"/>
      <c r="C11" s="60"/>
      <c r="D11" s="60"/>
      <c r="E11" s="60"/>
      <c r="F11" s="60"/>
      <c r="G11" s="60"/>
      <c r="H11" s="60"/>
      <c r="I11" s="60"/>
    </row>
    <row r="12" spans="1:9" ht="12.75">
      <c r="A12" s="61"/>
      <c r="C12" s="61"/>
      <c r="D12" s="61"/>
      <c r="E12" s="61"/>
      <c r="F12" s="61"/>
      <c r="G12" s="61"/>
      <c r="H12" s="61"/>
      <c r="I12" s="61"/>
    </row>
    <row r="13" spans="1:9" ht="12.75">
      <c r="A13" s="61"/>
      <c r="C13" s="61"/>
      <c r="D13" s="61"/>
      <c r="E13" s="61"/>
      <c r="F13" s="61"/>
      <c r="G13" s="61"/>
      <c r="H13" s="61"/>
      <c r="I13" s="61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1"/>
  <sheetViews>
    <sheetView view="pageBreakPreview" zoomScale="55" zoomScaleNormal="85" zoomScaleSheetLayoutView="55" zoomScalePageLayoutView="0" workbookViewId="0" topLeftCell="B1">
      <pane xSplit="1" ySplit="6" topLeftCell="C7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8" sqref="C8:D31"/>
    </sheetView>
  </sheetViews>
  <sheetFormatPr defaultColWidth="9.140625" defaultRowHeight="15"/>
  <cols>
    <col min="1" max="1" width="1.28515625" style="43" hidden="1" customWidth="1"/>
    <col min="2" max="2" width="28.28125" style="43" customWidth="1"/>
    <col min="3" max="4" width="17.8515625" style="113" customWidth="1"/>
    <col min="5" max="5" width="17.57421875" style="43" customWidth="1"/>
    <col min="6" max="6" width="16.7109375" style="43" customWidth="1"/>
    <col min="7" max="7" width="9.140625" style="43" customWidth="1"/>
    <col min="8" max="10" width="0" style="43" hidden="1" customWidth="1"/>
    <col min="11" max="16384" width="9.140625" style="43" customWidth="1"/>
  </cols>
  <sheetData>
    <row r="1" spans="3:6" s="31" customFormat="1" ht="16.5" customHeight="1">
      <c r="C1" s="110"/>
      <c r="D1" s="110"/>
      <c r="F1" s="32"/>
    </row>
    <row r="2" spans="1:6" s="33" customFormat="1" ht="60" customHeight="1">
      <c r="A2" s="34"/>
      <c r="B2" s="351" t="s">
        <v>136</v>
      </c>
      <c r="C2" s="352"/>
      <c r="D2" s="352"/>
      <c r="E2" s="352"/>
      <c r="F2" s="352"/>
    </row>
    <row r="3" spans="1:6" s="33" customFormat="1" ht="16.5" customHeight="1" thickBot="1">
      <c r="A3" s="34"/>
      <c r="B3" s="34"/>
      <c r="C3" s="111"/>
      <c r="D3" s="111"/>
      <c r="E3" s="34"/>
      <c r="F3" s="35" t="s">
        <v>72</v>
      </c>
    </row>
    <row r="4" spans="1:6" s="33" customFormat="1" ht="24.75" customHeight="1">
      <c r="A4" s="34"/>
      <c r="B4" s="343"/>
      <c r="C4" s="345" t="s">
        <v>137</v>
      </c>
      <c r="D4" s="347" t="s">
        <v>138</v>
      </c>
      <c r="E4" s="349" t="s">
        <v>73</v>
      </c>
      <c r="F4" s="350"/>
    </row>
    <row r="5" spans="1:6" s="33" customFormat="1" ht="54.75" customHeight="1">
      <c r="A5" s="36"/>
      <c r="B5" s="344"/>
      <c r="C5" s="346"/>
      <c r="D5" s="348"/>
      <c r="E5" s="37" t="s">
        <v>4</v>
      </c>
      <c r="F5" s="122" t="s">
        <v>74</v>
      </c>
    </row>
    <row r="6" spans="2:6" s="38" customFormat="1" ht="19.5" customHeight="1" thickBot="1">
      <c r="B6" s="189" t="s">
        <v>39</v>
      </c>
      <c r="C6" s="188">
        <v>1</v>
      </c>
      <c r="D6" s="118">
        <v>2</v>
      </c>
      <c r="E6" s="117">
        <v>3</v>
      </c>
      <c r="F6" s="123">
        <v>4</v>
      </c>
    </row>
    <row r="7" spans="1:10" s="120" customFormat="1" ht="27.75" customHeight="1" thickBot="1">
      <c r="A7" s="119"/>
      <c r="B7" s="196" t="s">
        <v>95</v>
      </c>
      <c r="C7" s="203">
        <v>6730</v>
      </c>
      <c r="D7" s="204">
        <v>1639</v>
      </c>
      <c r="E7" s="205">
        <f>ROUND(D7/C7*100,1)</f>
        <v>24.4</v>
      </c>
      <c r="F7" s="206">
        <f aca="true" t="shared" si="0" ref="F7:F31">D7-C7</f>
        <v>-5091</v>
      </c>
      <c r="I7" s="121"/>
      <c r="J7" s="121"/>
    </row>
    <row r="8" spans="2:10" s="39" customFormat="1" ht="23.25" customHeight="1">
      <c r="B8" s="191" t="s">
        <v>96</v>
      </c>
      <c r="C8" s="207">
        <v>1703</v>
      </c>
      <c r="D8" s="208">
        <v>0</v>
      </c>
      <c r="E8" s="216">
        <f aca="true" t="shared" si="1" ref="E8:E31">ROUND(D8/C8*100,1)</f>
        <v>0</v>
      </c>
      <c r="F8" s="217">
        <f t="shared" si="0"/>
        <v>-1703</v>
      </c>
      <c r="H8" s="40">
        <f aca="true" t="shared" si="2" ref="H8:H31">ROUND(D8/$D$7*100,1)</f>
        <v>0</v>
      </c>
      <c r="I8" s="41">
        <f>ROUND(C8/1000,1)</f>
        <v>1.7</v>
      </c>
      <c r="J8" s="41">
        <f>ROUND(D8/1000,1)</f>
        <v>0</v>
      </c>
    </row>
    <row r="9" spans="2:10" s="39" customFormat="1" ht="23.25" customHeight="1">
      <c r="B9" s="192" t="s">
        <v>97</v>
      </c>
      <c r="C9" s="197">
        <v>0</v>
      </c>
      <c r="D9" s="112">
        <v>20</v>
      </c>
      <c r="E9" s="195"/>
      <c r="F9" s="198">
        <f t="shared" si="0"/>
        <v>20</v>
      </c>
      <c r="H9" s="40">
        <f t="shared" si="2"/>
        <v>1.2</v>
      </c>
      <c r="I9" s="41">
        <f aca="true" t="shared" si="3" ref="I9:J31">ROUND(C9/1000,1)</f>
        <v>0</v>
      </c>
      <c r="J9" s="41">
        <f t="shared" si="3"/>
        <v>0</v>
      </c>
    </row>
    <row r="10" spans="2:10" s="39" customFormat="1" ht="23.25" customHeight="1">
      <c r="B10" s="192" t="s">
        <v>133</v>
      </c>
      <c r="C10" s="197">
        <v>1075</v>
      </c>
      <c r="D10" s="112">
        <v>129</v>
      </c>
      <c r="E10" s="195">
        <f t="shared" si="1"/>
        <v>12</v>
      </c>
      <c r="F10" s="198">
        <f t="shared" si="0"/>
        <v>-946</v>
      </c>
      <c r="H10" s="42">
        <f t="shared" si="2"/>
        <v>7.9</v>
      </c>
      <c r="I10" s="41">
        <f t="shared" si="3"/>
        <v>1.1</v>
      </c>
      <c r="J10" s="41">
        <f t="shared" si="3"/>
        <v>0.1</v>
      </c>
    </row>
    <row r="11" spans="2:10" s="114" customFormat="1" ht="23.25" customHeight="1">
      <c r="B11" s="193" t="s">
        <v>98</v>
      </c>
      <c r="C11" s="197">
        <v>0</v>
      </c>
      <c r="D11" s="112">
        <v>0</v>
      </c>
      <c r="E11" s="195"/>
      <c r="F11" s="198">
        <f t="shared" si="0"/>
        <v>0</v>
      </c>
      <c r="H11" s="115">
        <f t="shared" si="2"/>
        <v>0</v>
      </c>
      <c r="I11" s="116">
        <f t="shared" si="3"/>
        <v>0</v>
      </c>
      <c r="J11" s="116">
        <f t="shared" si="3"/>
        <v>0</v>
      </c>
    </row>
    <row r="12" spans="2:10" s="39" customFormat="1" ht="23.25" customHeight="1">
      <c r="B12" s="192" t="s">
        <v>99</v>
      </c>
      <c r="C12" s="197">
        <v>204</v>
      </c>
      <c r="D12" s="112">
        <v>356</v>
      </c>
      <c r="E12" s="195">
        <f t="shared" si="1"/>
        <v>174.5</v>
      </c>
      <c r="F12" s="198">
        <f t="shared" si="0"/>
        <v>152</v>
      </c>
      <c r="H12" s="42">
        <f t="shared" si="2"/>
        <v>21.7</v>
      </c>
      <c r="I12" s="41">
        <f t="shared" si="3"/>
        <v>0.2</v>
      </c>
      <c r="J12" s="41">
        <f t="shared" si="3"/>
        <v>0.4</v>
      </c>
    </row>
    <row r="13" spans="2:10" s="39" customFormat="1" ht="23.25" customHeight="1">
      <c r="B13" s="192" t="s">
        <v>100</v>
      </c>
      <c r="C13" s="197">
        <v>29</v>
      </c>
      <c r="D13" s="112">
        <v>49</v>
      </c>
      <c r="E13" s="195">
        <f t="shared" si="1"/>
        <v>169</v>
      </c>
      <c r="F13" s="198">
        <f t="shared" si="0"/>
        <v>20</v>
      </c>
      <c r="H13" s="40">
        <f t="shared" si="2"/>
        <v>3</v>
      </c>
      <c r="I13" s="41">
        <f t="shared" si="3"/>
        <v>0</v>
      </c>
      <c r="J13" s="41">
        <f t="shared" si="3"/>
        <v>0</v>
      </c>
    </row>
    <row r="14" spans="2:10" s="39" customFormat="1" ht="23.25" customHeight="1">
      <c r="B14" s="192" t="s">
        <v>101</v>
      </c>
      <c r="C14" s="197">
        <v>19</v>
      </c>
      <c r="D14" s="112">
        <v>11</v>
      </c>
      <c r="E14" s="195">
        <f t="shared" si="1"/>
        <v>57.9</v>
      </c>
      <c r="F14" s="198">
        <f t="shared" si="0"/>
        <v>-8</v>
      </c>
      <c r="H14" s="40">
        <f t="shared" si="2"/>
        <v>0.7</v>
      </c>
      <c r="I14" s="41">
        <f t="shared" si="3"/>
        <v>0</v>
      </c>
      <c r="J14" s="41">
        <f t="shared" si="3"/>
        <v>0</v>
      </c>
    </row>
    <row r="15" spans="2:10" s="39" customFormat="1" ht="23.25" customHeight="1">
      <c r="B15" s="192" t="s">
        <v>102</v>
      </c>
      <c r="C15" s="197">
        <v>41</v>
      </c>
      <c r="D15" s="112">
        <v>0</v>
      </c>
      <c r="E15" s="195">
        <f t="shared" si="1"/>
        <v>0</v>
      </c>
      <c r="F15" s="198">
        <f t="shared" si="0"/>
        <v>-41</v>
      </c>
      <c r="H15" s="40">
        <f t="shared" si="2"/>
        <v>0</v>
      </c>
      <c r="I15" s="41">
        <f t="shared" si="3"/>
        <v>0</v>
      </c>
      <c r="J15" s="41">
        <f t="shared" si="3"/>
        <v>0</v>
      </c>
    </row>
    <row r="16" spans="2:10" s="39" customFormat="1" ht="23.25" customHeight="1">
      <c r="B16" s="192" t="s">
        <v>103</v>
      </c>
      <c r="C16" s="197">
        <v>100</v>
      </c>
      <c r="D16" s="112">
        <v>0</v>
      </c>
      <c r="E16" s="195">
        <f t="shared" si="1"/>
        <v>0</v>
      </c>
      <c r="F16" s="198">
        <f t="shared" si="0"/>
        <v>-100</v>
      </c>
      <c r="H16" s="40">
        <f t="shared" si="2"/>
        <v>0</v>
      </c>
      <c r="I16" s="41">
        <f t="shared" si="3"/>
        <v>0.1</v>
      </c>
      <c r="J16" s="41">
        <f t="shared" si="3"/>
        <v>0</v>
      </c>
    </row>
    <row r="17" spans="2:10" s="39" customFormat="1" ht="23.25" customHeight="1">
      <c r="B17" s="192" t="s">
        <v>104</v>
      </c>
      <c r="C17" s="197">
        <v>352</v>
      </c>
      <c r="D17" s="112">
        <v>20</v>
      </c>
      <c r="E17" s="195">
        <f t="shared" si="1"/>
        <v>5.7</v>
      </c>
      <c r="F17" s="198">
        <f t="shared" si="0"/>
        <v>-332</v>
      </c>
      <c r="H17" s="40">
        <f t="shared" si="2"/>
        <v>1.2</v>
      </c>
      <c r="I17" s="41">
        <f t="shared" si="3"/>
        <v>0.4</v>
      </c>
      <c r="J17" s="41">
        <f t="shared" si="3"/>
        <v>0</v>
      </c>
    </row>
    <row r="18" spans="2:10" s="39" customFormat="1" ht="23.25" customHeight="1">
      <c r="B18" s="192" t="s">
        <v>105</v>
      </c>
      <c r="C18" s="197">
        <v>238</v>
      </c>
      <c r="D18" s="112">
        <v>87</v>
      </c>
      <c r="E18" s="195">
        <f t="shared" si="1"/>
        <v>36.6</v>
      </c>
      <c r="F18" s="198">
        <f t="shared" si="0"/>
        <v>-151</v>
      </c>
      <c r="H18" s="40">
        <f t="shared" si="2"/>
        <v>5.3</v>
      </c>
      <c r="I18" s="41">
        <f t="shared" si="3"/>
        <v>0.2</v>
      </c>
      <c r="J18" s="41">
        <f t="shared" si="3"/>
        <v>0.1</v>
      </c>
    </row>
    <row r="19" spans="2:10" s="39" customFormat="1" ht="23.25" customHeight="1">
      <c r="B19" s="192" t="s">
        <v>106</v>
      </c>
      <c r="C19" s="197">
        <v>7</v>
      </c>
      <c r="D19" s="112">
        <v>188</v>
      </c>
      <c r="E19" s="195">
        <f t="shared" si="1"/>
        <v>2685.7</v>
      </c>
      <c r="F19" s="198">
        <f t="shared" si="0"/>
        <v>181</v>
      </c>
      <c r="H19" s="42">
        <f t="shared" si="2"/>
        <v>11.5</v>
      </c>
      <c r="I19" s="41">
        <f t="shared" si="3"/>
        <v>0</v>
      </c>
      <c r="J19" s="41">
        <f t="shared" si="3"/>
        <v>0.2</v>
      </c>
    </row>
    <row r="20" spans="2:10" s="39" customFormat="1" ht="23.25" customHeight="1">
      <c r="B20" s="192" t="s">
        <v>107</v>
      </c>
      <c r="C20" s="197">
        <v>0</v>
      </c>
      <c r="D20" s="112">
        <v>0</v>
      </c>
      <c r="E20" s="195"/>
      <c r="F20" s="198">
        <f t="shared" si="0"/>
        <v>0</v>
      </c>
      <c r="H20" s="42">
        <f t="shared" si="2"/>
        <v>0</v>
      </c>
      <c r="I20" s="41">
        <f t="shared" si="3"/>
        <v>0</v>
      </c>
      <c r="J20" s="41">
        <f t="shared" si="3"/>
        <v>0</v>
      </c>
    </row>
    <row r="21" spans="2:10" s="39" customFormat="1" ht="23.25" customHeight="1">
      <c r="B21" s="192" t="s">
        <v>108</v>
      </c>
      <c r="C21" s="197">
        <v>2467</v>
      </c>
      <c r="D21" s="112">
        <v>433</v>
      </c>
      <c r="E21" s="195">
        <f t="shared" si="1"/>
        <v>17.6</v>
      </c>
      <c r="F21" s="198">
        <f t="shared" si="0"/>
        <v>-2034</v>
      </c>
      <c r="H21" s="42">
        <f t="shared" si="2"/>
        <v>26.4</v>
      </c>
      <c r="I21" s="41">
        <f t="shared" si="3"/>
        <v>2.5</v>
      </c>
      <c r="J21" s="41">
        <f t="shared" si="3"/>
        <v>0.4</v>
      </c>
    </row>
    <row r="22" spans="2:10" s="39" customFormat="1" ht="23.25" customHeight="1">
      <c r="B22" s="192" t="s">
        <v>109</v>
      </c>
      <c r="C22" s="197">
        <v>33</v>
      </c>
      <c r="D22" s="112">
        <v>60</v>
      </c>
      <c r="E22" s="195">
        <f t="shared" si="1"/>
        <v>181.8</v>
      </c>
      <c r="F22" s="198">
        <f t="shared" si="0"/>
        <v>27</v>
      </c>
      <c r="H22" s="40">
        <f t="shared" si="2"/>
        <v>3.7</v>
      </c>
      <c r="I22" s="41">
        <f t="shared" si="3"/>
        <v>0</v>
      </c>
      <c r="J22" s="41">
        <f t="shared" si="3"/>
        <v>0.1</v>
      </c>
    </row>
    <row r="23" spans="2:10" s="39" customFormat="1" ht="23.25" customHeight="1">
      <c r="B23" s="192" t="s">
        <v>110</v>
      </c>
      <c r="C23" s="197">
        <v>123</v>
      </c>
      <c r="D23" s="112">
        <v>126</v>
      </c>
      <c r="E23" s="195">
        <f t="shared" si="1"/>
        <v>102.4</v>
      </c>
      <c r="F23" s="198">
        <f t="shared" si="0"/>
        <v>3</v>
      </c>
      <c r="H23" s="40">
        <f t="shared" si="2"/>
        <v>7.7</v>
      </c>
      <c r="I23" s="41">
        <f t="shared" si="3"/>
        <v>0.1</v>
      </c>
      <c r="J23" s="41">
        <f t="shared" si="3"/>
        <v>0.1</v>
      </c>
    </row>
    <row r="24" spans="2:10" s="39" customFormat="1" ht="23.25" customHeight="1">
      <c r="B24" s="192" t="s">
        <v>111</v>
      </c>
      <c r="C24" s="197">
        <v>173</v>
      </c>
      <c r="D24" s="112">
        <v>99</v>
      </c>
      <c r="E24" s="195">
        <f t="shared" si="1"/>
        <v>57.2</v>
      </c>
      <c r="F24" s="198">
        <f t="shared" si="0"/>
        <v>-74</v>
      </c>
      <c r="H24" s="40">
        <f t="shared" si="2"/>
        <v>6</v>
      </c>
      <c r="I24" s="41">
        <f t="shared" si="3"/>
        <v>0.2</v>
      </c>
      <c r="J24" s="41">
        <f t="shared" si="3"/>
        <v>0.1</v>
      </c>
    </row>
    <row r="25" spans="2:10" s="39" customFormat="1" ht="23.25" customHeight="1">
      <c r="B25" s="192" t="s">
        <v>112</v>
      </c>
      <c r="C25" s="197">
        <v>1</v>
      </c>
      <c r="D25" s="112">
        <v>0</v>
      </c>
      <c r="E25" s="195">
        <f t="shared" si="1"/>
        <v>0</v>
      </c>
      <c r="F25" s="198">
        <f t="shared" si="0"/>
        <v>-1</v>
      </c>
      <c r="H25" s="40">
        <f t="shared" si="2"/>
        <v>0</v>
      </c>
      <c r="I25" s="41">
        <f t="shared" si="3"/>
        <v>0</v>
      </c>
      <c r="J25" s="41">
        <f t="shared" si="3"/>
        <v>0</v>
      </c>
    </row>
    <row r="26" spans="2:10" s="39" customFormat="1" ht="23.25" customHeight="1">
      <c r="B26" s="192" t="s">
        <v>113</v>
      </c>
      <c r="C26" s="197">
        <v>26</v>
      </c>
      <c r="D26" s="112">
        <v>0</v>
      </c>
      <c r="E26" s="195">
        <f t="shared" si="1"/>
        <v>0</v>
      </c>
      <c r="F26" s="198">
        <f t="shared" si="0"/>
        <v>-26</v>
      </c>
      <c r="H26" s="40">
        <f t="shared" si="2"/>
        <v>0</v>
      </c>
      <c r="I26" s="41">
        <f t="shared" si="3"/>
        <v>0</v>
      </c>
      <c r="J26" s="41">
        <f t="shared" si="3"/>
        <v>0</v>
      </c>
    </row>
    <row r="27" spans="2:10" s="39" customFormat="1" ht="23.25" customHeight="1">
      <c r="B27" s="192" t="s">
        <v>114</v>
      </c>
      <c r="C27" s="197">
        <v>33</v>
      </c>
      <c r="D27" s="112">
        <v>61</v>
      </c>
      <c r="E27" s="195">
        <f t="shared" si="1"/>
        <v>184.8</v>
      </c>
      <c r="F27" s="198">
        <f t="shared" si="0"/>
        <v>28</v>
      </c>
      <c r="H27" s="40">
        <f t="shared" si="2"/>
        <v>3.7</v>
      </c>
      <c r="I27" s="41">
        <f t="shared" si="3"/>
        <v>0</v>
      </c>
      <c r="J27" s="41">
        <f t="shared" si="3"/>
        <v>0.1</v>
      </c>
    </row>
    <row r="28" spans="2:10" s="39" customFormat="1" ht="23.25" customHeight="1">
      <c r="B28" s="192" t="s">
        <v>115</v>
      </c>
      <c r="C28" s="197">
        <v>36</v>
      </c>
      <c r="D28" s="112">
        <v>0</v>
      </c>
      <c r="E28" s="195">
        <f t="shared" si="1"/>
        <v>0</v>
      </c>
      <c r="F28" s="198">
        <f t="shared" si="0"/>
        <v>-36</v>
      </c>
      <c r="H28" s="40">
        <f t="shared" si="2"/>
        <v>0</v>
      </c>
      <c r="I28" s="41">
        <f t="shared" si="3"/>
        <v>0</v>
      </c>
      <c r="J28" s="41">
        <f t="shared" si="3"/>
        <v>0</v>
      </c>
    </row>
    <row r="29" spans="2:10" s="39" customFormat="1" ht="23.25" customHeight="1">
      <c r="B29" s="192" t="s">
        <v>116</v>
      </c>
      <c r="C29" s="197">
        <v>4</v>
      </c>
      <c r="D29" s="112">
        <v>0</v>
      </c>
      <c r="E29" s="195">
        <f t="shared" si="1"/>
        <v>0</v>
      </c>
      <c r="F29" s="198">
        <f t="shared" si="0"/>
        <v>-4</v>
      </c>
      <c r="H29" s="40">
        <f t="shared" si="2"/>
        <v>0</v>
      </c>
      <c r="I29" s="41">
        <f t="shared" si="3"/>
        <v>0</v>
      </c>
      <c r="J29" s="41">
        <f t="shared" si="3"/>
        <v>0</v>
      </c>
    </row>
    <row r="30" spans="2:10" s="39" customFormat="1" ht="23.25" customHeight="1">
      <c r="B30" s="192" t="s">
        <v>117</v>
      </c>
      <c r="C30" s="197">
        <v>43</v>
      </c>
      <c r="D30" s="112">
        <v>0</v>
      </c>
      <c r="E30" s="195">
        <f t="shared" si="1"/>
        <v>0</v>
      </c>
      <c r="F30" s="198">
        <f t="shared" si="0"/>
        <v>-43</v>
      </c>
      <c r="H30" s="40">
        <f t="shared" si="2"/>
        <v>0</v>
      </c>
      <c r="I30" s="41">
        <f t="shared" si="3"/>
        <v>0</v>
      </c>
      <c r="J30" s="41">
        <f t="shared" si="3"/>
        <v>0</v>
      </c>
    </row>
    <row r="31" spans="2:10" s="39" customFormat="1" ht="23.25" customHeight="1" thickBot="1">
      <c r="B31" s="194" t="s">
        <v>118</v>
      </c>
      <c r="C31" s="199">
        <v>23</v>
      </c>
      <c r="D31" s="124">
        <v>0</v>
      </c>
      <c r="E31" s="200">
        <f t="shared" si="1"/>
        <v>0</v>
      </c>
      <c r="F31" s="201">
        <f t="shared" si="0"/>
        <v>-23</v>
      </c>
      <c r="H31" s="40">
        <f t="shared" si="2"/>
        <v>0</v>
      </c>
      <c r="I31" s="41">
        <f t="shared" si="3"/>
        <v>0</v>
      </c>
      <c r="J31" s="41">
        <f t="shared" si="3"/>
        <v>0</v>
      </c>
    </row>
  </sheetData>
  <sheetProtection/>
  <mergeCells count="5">
    <mergeCell ref="B4:B5"/>
    <mergeCell ref="C4:C5"/>
    <mergeCell ref="D4:D5"/>
    <mergeCell ref="E4:F4"/>
    <mergeCell ref="B2:F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27"/>
  <sheetViews>
    <sheetView view="pageBreakPreview" zoomScale="75" zoomScaleNormal="75" zoomScaleSheetLayoutView="75" zoomScalePageLayoutView="0" workbookViewId="0" topLeftCell="A1">
      <selection activeCell="R14" sqref="R14"/>
    </sheetView>
  </sheetViews>
  <sheetFormatPr defaultColWidth="9.140625" defaultRowHeight="15"/>
  <cols>
    <col min="1" max="1" width="45.57421875" style="21" customWidth="1"/>
    <col min="2" max="2" width="11.57421875" style="138" customWidth="1"/>
    <col min="3" max="3" width="11.57421875" style="21" customWidth="1"/>
    <col min="4" max="4" width="14.28125" style="21" customWidth="1"/>
    <col min="5" max="5" width="15.28125" style="21" customWidth="1"/>
    <col min="6" max="16384" width="8.8515625" style="21" customWidth="1"/>
  </cols>
  <sheetData>
    <row r="1" spans="1:5" s="17" customFormat="1" ht="41.25" customHeight="1">
      <c r="A1" s="353" t="s">
        <v>139</v>
      </c>
      <c r="B1" s="353"/>
      <c r="C1" s="353"/>
      <c r="D1" s="353"/>
      <c r="E1" s="353"/>
    </row>
    <row r="2" spans="1:5" s="17" customFormat="1" ht="21.75" customHeight="1">
      <c r="A2" s="354" t="s">
        <v>41</v>
      </c>
      <c r="B2" s="354"/>
      <c r="C2" s="354"/>
      <c r="D2" s="354"/>
      <c r="E2" s="354"/>
    </row>
    <row r="3" spans="1:5" s="19" customFormat="1" ht="12" customHeight="1" thickBot="1">
      <c r="A3" s="18"/>
      <c r="B3" s="135"/>
      <c r="C3" s="18"/>
      <c r="D3" s="18"/>
      <c r="E3" s="18"/>
    </row>
    <row r="4" spans="1:5" s="19" customFormat="1" ht="21" customHeight="1">
      <c r="A4" s="355"/>
      <c r="B4" s="357" t="s">
        <v>2</v>
      </c>
      <c r="C4" s="359" t="s">
        <v>125</v>
      </c>
      <c r="D4" s="361" t="s">
        <v>73</v>
      </c>
      <c r="E4" s="362"/>
    </row>
    <row r="5" spans="1:5" s="19" customFormat="1" ht="26.25" customHeight="1" thickBot="1">
      <c r="A5" s="356"/>
      <c r="B5" s="358"/>
      <c r="C5" s="360"/>
      <c r="D5" s="168" t="s">
        <v>75</v>
      </c>
      <c r="E5" s="169" t="s">
        <v>4</v>
      </c>
    </row>
    <row r="6" spans="1:5" s="20" customFormat="1" ht="34.5" customHeight="1" thickBot="1">
      <c r="A6" s="174" t="s">
        <v>95</v>
      </c>
      <c r="B6" s="211">
        <v>6730</v>
      </c>
      <c r="C6" s="171">
        <f>SUM(C7:C25)</f>
        <v>1639</v>
      </c>
      <c r="D6" s="171">
        <f>C6-B6</f>
        <v>-5091</v>
      </c>
      <c r="E6" s="170">
        <f>ROUND(C6/B6*100,1)</f>
        <v>24.4</v>
      </c>
    </row>
    <row r="7" spans="1:5" ht="39.75" customHeight="1">
      <c r="A7" s="175" t="s">
        <v>42</v>
      </c>
      <c r="B7" s="172">
        <v>755</v>
      </c>
      <c r="C7" s="323">
        <v>79</v>
      </c>
      <c r="D7" s="210">
        <f aca="true" t="shared" si="0" ref="D7:D25">C7-B7</f>
        <v>-676</v>
      </c>
      <c r="E7" s="202">
        <f aca="true" t="shared" si="1" ref="E7:E25">ROUND(C7/B7*100,1)</f>
        <v>10.5</v>
      </c>
    </row>
    <row r="8" spans="1:5" ht="44.25" customHeight="1">
      <c r="A8" s="176" t="s">
        <v>43</v>
      </c>
      <c r="B8" s="136">
        <v>226</v>
      </c>
      <c r="C8" s="323">
        <v>19</v>
      </c>
      <c r="D8" s="209">
        <f t="shared" si="0"/>
        <v>-207</v>
      </c>
      <c r="E8" s="202">
        <f t="shared" si="1"/>
        <v>8.4</v>
      </c>
    </row>
    <row r="9" spans="1:5" s="22" customFormat="1" ht="27" customHeight="1">
      <c r="A9" s="176" t="s">
        <v>44</v>
      </c>
      <c r="B9" s="136">
        <v>1619</v>
      </c>
      <c r="C9" s="323">
        <v>76</v>
      </c>
      <c r="D9" s="209">
        <f t="shared" si="0"/>
        <v>-1543</v>
      </c>
      <c r="E9" s="202">
        <f t="shared" si="1"/>
        <v>4.7</v>
      </c>
    </row>
    <row r="10" spans="1:5" ht="43.5" customHeight="1">
      <c r="A10" s="176" t="s">
        <v>45</v>
      </c>
      <c r="B10" s="136">
        <v>131</v>
      </c>
      <c r="C10" s="323">
        <v>1</v>
      </c>
      <c r="D10" s="209">
        <f t="shared" si="0"/>
        <v>-130</v>
      </c>
      <c r="E10" s="202">
        <f t="shared" si="1"/>
        <v>0.8</v>
      </c>
    </row>
    <row r="11" spans="1:5" ht="42" customHeight="1">
      <c r="A11" s="176" t="s">
        <v>46</v>
      </c>
      <c r="B11" s="136">
        <v>0</v>
      </c>
      <c r="C11" s="323">
        <v>37</v>
      </c>
      <c r="D11" s="209">
        <f t="shared" si="0"/>
        <v>37</v>
      </c>
      <c r="E11" s="202"/>
    </row>
    <row r="12" spans="1:5" ht="19.5" customHeight="1">
      <c r="A12" s="176" t="s">
        <v>47</v>
      </c>
      <c r="B12" s="136">
        <v>147</v>
      </c>
      <c r="C12" s="323">
        <v>52</v>
      </c>
      <c r="D12" s="209">
        <f t="shared" si="0"/>
        <v>-95</v>
      </c>
      <c r="E12" s="202">
        <f t="shared" si="1"/>
        <v>35.4</v>
      </c>
    </row>
    <row r="13" spans="1:5" ht="41.25" customHeight="1">
      <c r="A13" s="176" t="s">
        <v>48</v>
      </c>
      <c r="B13" s="136">
        <v>11</v>
      </c>
      <c r="C13" s="323">
        <v>2</v>
      </c>
      <c r="D13" s="209">
        <f t="shared" si="0"/>
        <v>-9</v>
      </c>
      <c r="E13" s="202">
        <f t="shared" si="1"/>
        <v>18.2</v>
      </c>
    </row>
    <row r="14" spans="1:5" ht="41.25" customHeight="1">
      <c r="A14" s="176" t="s">
        <v>49</v>
      </c>
      <c r="B14" s="136">
        <v>42</v>
      </c>
      <c r="C14" s="323">
        <v>2</v>
      </c>
      <c r="D14" s="209">
        <f t="shared" si="0"/>
        <v>-40</v>
      </c>
      <c r="E14" s="202">
        <f t="shared" si="1"/>
        <v>4.8</v>
      </c>
    </row>
    <row r="15" spans="1:5" ht="42" customHeight="1">
      <c r="A15" s="176" t="s">
        <v>50</v>
      </c>
      <c r="B15" s="136">
        <v>1</v>
      </c>
      <c r="C15" s="323">
        <v>0</v>
      </c>
      <c r="D15" s="209">
        <f t="shared" si="0"/>
        <v>-1</v>
      </c>
      <c r="E15" s="202">
        <f t="shared" si="1"/>
        <v>0</v>
      </c>
    </row>
    <row r="16" spans="1:5" ht="23.25" customHeight="1">
      <c r="A16" s="176" t="s">
        <v>51</v>
      </c>
      <c r="B16" s="136">
        <v>7</v>
      </c>
      <c r="C16" s="323">
        <v>6</v>
      </c>
      <c r="D16" s="209">
        <f t="shared" si="0"/>
        <v>-1</v>
      </c>
      <c r="E16" s="202">
        <f t="shared" si="1"/>
        <v>85.7</v>
      </c>
    </row>
    <row r="17" spans="1:5" ht="22.5" customHeight="1">
      <c r="A17" s="176" t="s">
        <v>52</v>
      </c>
      <c r="B17" s="136">
        <v>3</v>
      </c>
      <c r="C17" s="180">
        <v>0</v>
      </c>
      <c r="D17" s="209">
        <f t="shared" si="0"/>
        <v>-3</v>
      </c>
      <c r="E17" s="202">
        <f t="shared" si="1"/>
        <v>0</v>
      </c>
    </row>
    <row r="18" spans="1:5" ht="22.5" customHeight="1">
      <c r="A18" s="176" t="s">
        <v>53</v>
      </c>
      <c r="B18" s="136">
        <v>32</v>
      </c>
      <c r="C18" s="323">
        <v>0</v>
      </c>
      <c r="D18" s="209">
        <f t="shared" si="0"/>
        <v>-32</v>
      </c>
      <c r="E18" s="202">
        <f t="shared" si="1"/>
        <v>0</v>
      </c>
    </row>
    <row r="19" spans="1:5" ht="38.25" customHeight="1">
      <c r="A19" s="176" t="s">
        <v>54</v>
      </c>
      <c r="B19" s="136">
        <v>60</v>
      </c>
      <c r="C19" s="323">
        <v>0</v>
      </c>
      <c r="D19" s="209">
        <f t="shared" si="0"/>
        <v>-60</v>
      </c>
      <c r="E19" s="202">
        <f t="shared" si="1"/>
        <v>0</v>
      </c>
    </row>
    <row r="20" spans="1:5" ht="35.25" customHeight="1">
      <c r="A20" s="176" t="s">
        <v>55</v>
      </c>
      <c r="B20" s="136">
        <v>2040</v>
      </c>
      <c r="C20" s="323">
        <v>16</v>
      </c>
      <c r="D20" s="209">
        <f t="shared" si="0"/>
        <v>-2024</v>
      </c>
      <c r="E20" s="202">
        <f t="shared" si="1"/>
        <v>0.8</v>
      </c>
    </row>
    <row r="21" spans="1:5" ht="41.25" customHeight="1">
      <c r="A21" s="176" t="s">
        <v>56</v>
      </c>
      <c r="B21" s="136">
        <v>1491</v>
      </c>
      <c r="C21" s="323">
        <v>492</v>
      </c>
      <c r="D21" s="209">
        <f t="shared" si="0"/>
        <v>-999</v>
      </c>
      <c r="E21" s="202">
        <f t="shared" si="1"/>
        <v>33</v>
      </c>
    </row>
    <row r="22" spans="1:5" ht="19.5" customHeight="1">
      <c r="A22" s="176" t="s">
        <v>57</v>
      </c>
      <c r="B22" s="136">
        <v>54</v>
      </c>
      <c r="C22" s="323">
        <v>91</v>
      </c>
      <c r="D22" s="209">
        <f t="shared" si="0"/>
        <v>37</v>
      </c>
      <c r="E22" s="202">
        <f t="shared" si="1"/>
        <v>168.5</v>
      </c>
    </row>
    <row r="23" spans="1:5" ht="39" customHeight="1">
      <c r="A23" s="176" t="s">
        <v>58</v>
      </c>
      <c r="B23" s="136">
        <v>109</v>
      </c>
      <c r="C23" s="323">
        <v>766</v>
      </c>
      <c r="D23" s="209">
        <f t="shared" si="0"/>
        <v>657</v>
      </c>
      <c r="E23" s="202">
        <f t="shared" si="1"/>
        <v>702.8</v>
      </c>
    </row>
    <row r="24" spans="1:5" ht="38.25" customHeight="1">
      <c r="A24" s="176" t="s">
        <v>59</v>
      </c>
      <c r="B24" s="136">
        <v>0</v>
      </c>
      <c r="C24" s="323">
        <v>0</v>
      </c>
      <c r="D24" s="209">
        <f t="shared" si="0"/>
        <v>0</v>
      </c>
      <c r="E24" s="202"/>
    </row>
    <row r="25" spans="1:5" ht="22.5" customHeight="1" thickBot="1">
      <c r="A25" s="177" t="s">
        <v>60</v>
      </c>
      <c r="B25" s="173">
        <v>2</v>
      </c>
      <c r="C25" s="323">
        <v>0</v>
      </c>
      <c r="D25" s="209">
        <f t="shared" si="0"/>
        <v>-2</v>
      </c>
      <c r="E25" s="202">
        <f t="shared" si="1"/>
        <v>0</v>
      </c>
    </row>
    <row r="26" spans="1:5" ht="12.75">
      <c r="A26" s="23"/>
      <c r="B26" s="137"/>
      <c r="C26" s="23"/>
      <c r="D26" s="23"/>
      <c r="E26" s="23"/>
    </row>
    <row r="27" spans="1:5" ht="12.75">
      <c r="A27" s="23"/>
      <c r="B27" s="137"/>
      <c r="C27" s="23"/>
      <c r="D27" s="23"/>
      <c r="E27" s="2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B7" sqref="B7:B15"/>
    </sheetView>
  </sheetViews>
  <sheetFormatPr defaultColWidth="9.140625" defaultRowHeight="15"/>
  <cols>
    <col min="1" max="1" width="52.8515625" style="21" customWidth="1"/>
    <col min="2" max="2" width="21.28125" style="21" customWidth="1"/>
    <col min="3" max="4" width="22.00390625" style="21" customWidth="1"/>
    <col min="5" max="5" width="21.57421875" style="21" customWidth="1"/>
    <col min="6" max="6" width="8.8515625" style="21" customWidth="1"/>
    <col min="7" max="7" width="10.8515625" style="21" bestFit="1" customWidth="1"/>
    <col min="8" max="16384" width="8.8515625" style="21" customWidth="1"/>
  </cols>
  <sheetData>
    <row r="1" spans="1:5" s="17" customFormat="1" ht="49.5" customHeight="1">
      <c r="A1" s="363" t="s">
        <v>139</v>
      </c>
      <c r="B1" s="363"/>
      <c r="C1" s="363"/>
      <c r="D1" s="363"/>
      <c r="E1" s="363"/>
    </row>
    <row r="2" spans="1:5" s="17" customFormat="1" ht="20.25" customHeight="1">
      <c r="A2" s="364" t="s">
        <v>61</v>
      </c>
      <c r="B2" s="364"/>
      <c r="C2" s="364"/>
      <c r="D2" s="364"/>
      <c r="E2" s="364"/>
    </row>
    <row r="3" spans="1:5" s="17" customFormat="1" ht="17.25" customHeight="1" thickBot="1">
      <c r="A3" s="44"/>
      <c r="B3" s="44"/>
      <c r="C3" s="44"/>
      <c r="D3" s="44"/>
      <c r="E3" s="44"/>
    </row>
    <row r="4" spans="1:5" s="19" customFormat="1" ht="25.5" customHeight="1">
      <c r="A4" s="365"/>
      <c r="B4" s="367" t="s">
        <v>2</v>
      </c>
      <c r="C4" s="369" t="s">
        <v>125</v>
      </c>
      <c r="D4" s="369" t="s">
        <v>73</v>
      </c>
      <c r="E4" s="371"/>
    </row>
    <row r="5" spans="1:5" s="19" customFormat="1" ht="37.5" customHeight="1" thickBot="1">
      <c r="A5" s="366"/>
      <c r="B5" s="368"/>
      <c r="C5" s="370"/>
      <c r="D5" s="178" t="s">
        <v>75</v>
      </c>
      <c r="E5" s="179" t="s">
        <v>4</v>
      </c>
    </row>
    <row r="6" spans="1:7" s="24" customFormat="1" ht="34.5" customHeight="1" thickBot="1">
      <c r="A6" s="174" t="s">
        <v>95</v>
      </c>
      <c r="B6" s="183">
        <v>6730</v>
      </c>
      <c r="C6" s="181">
        <f>SUM(C7:C15)</f>
        <v>1639</v>
      </c>
      <c r="D6" s="181">
        <f>C6-B6</f>
        <v>-5091</v>
      </c>
      <c r="E6" s="182">
        <f>ROUND(C6/B6*100,1)</f>
        <v>24.4</v>
      </c>
      <c r="G6" s="25"/>
    </row>
    <row r="7" spans="1:11" ht="51" customHeight="1">
      <c r="A7" s="184" t="s">
        <v>62</v>
      </c>
      <c r="B7" s="180">
        <v>1350</v>
      </c>
      <c r="C7" s="180">
        <v>233</v>
      </c>
      <c r="D7" s="214">
        <f aca="true" t="shared" si="0" ref="D7:D15">C7-B7</f>
        <v>-1117</v>
      </c>
      <c r="E7" s="215">
        <f aca="true" t="shared" si="1" ref="E7:E15">ROUND(C7/B7*100,1)</f>
        <v>17.3</v>
      </c>
      <c r="G7" s="25"/>
      <c r="H7" s="26"/>
      <c r="K7" s="26"/>
    </row>
    <row r="8" spans="1:11" ht="35.25" customHeight="1">
      <c r="A8" s="185" t="s">
        <v>63</v>
      </c>
      <c r="B8" s="125">
        <v>704</v>
      </c>
      <c r="C8" s="323">
        <v>236</v>
      </c>
      <c r="D8" s="212">
        <f t="shared" si="0"/>
        <v>-468</v>
      </c>
      <c r="E8" s="213">
        <f t="shared" si="1"/>
        <v>33.5</v>
      </c>
      <c r="G8" s="25"/>
      <c r="H8" s="26"/>
      <c r="K8" s="26"/>
    </row>
    <row r="9" spans="1:11" s="22" customFormat="1" ht="25.5" customHeight="1">
      <c r="A9" s="185" t="s">
        <v>64</v>
      </c>
      <c r="B9" s="125">
        <v>875</v>
      </c>
      <c r="C9" s="323">
        <v>494</v>
      </c>
      <c r="D9" s="212">
        <f t="shared" si="0"/>
        <v>-381</v>
      </c>
      <c r="E9" s="213">
        <f t="shared" si="1"/>
        <v>56.5</v>
      </c>
      <c r="F9" s="21"/>
      <c r="G9" s="25"/>
      <c r="H9" s="26"/>
      <c r="I9" s="21"/>
      <c r="K9" s="26"/>
    </row>
    <row r="10" spans="1:11" ht="36.75" customHeight="1">
      <c r="A10" s="185" t="s">
        <v>65</v>
      </c>
      <c r="B10" s="125">
        <v>74</v>
      </c>
      <c r="C10" s="323">
        <v>66</v>
      </c>
      <c r="D10" s="212">
        <f t="shared" si="0"/>
        <v>-8</v>
      </c>
      <c r="E10" s="213">
        <f t="shared" si="1"/>
        <v>89.2</v>
      </c>
      <c r="G10" s="25"/>
      <c r="H10" s="26"/>
      <c r="K10" s="26"/>
    </row>
    <row r="11" spans="1:11" ht="28.5" customHeight="1">
      <c r="A11" s="185" t="s">
        <v>66</v>
      </c>
      <c r="B11" s="125">
        <v>1959</v>
      </c>
      <c r="C11" s="323">
        <v>237</v>
      </c>
      <c r="D11" s="212">
        <f t="shared" si="0"/>
        <v>-1722</v>
      </c>
      <c r="E11" s="213">
        <f t="shared" si="1"/>
        <v>12.1</v>
      </c>
      <c r="G11" s="25"/>
      <c r="H11" s="26"/>
      <c r="K11" s="26"/>
    </row>
    <row r="12" spans="1:11" ht="59.25" customHeight="1">
      <c r="A12" s="185" t="s">
        <v>67</v>
      </c>
      <c r="B12" s="125">
        <v>328</v>
      </c>
      <c r="C12" s="323">
        <v>0</v>
      </c>
      <c r="D12" s="212">
        <f t="shared" si="0"/>
        <v>-328</v>
      </c>
      <c r="E12" s="213">
        <f t="shared" si="1"/>
        <v>0</v>
      </c>
      <c r="G12" s="25"/>
      <c r="H12" s="26"/>
      <c r="K12" s="26"/>
    </row>
    <row r="13" spans="1:18" ht="30.75" customHeight="1">
      <c r="A13" s="185" t="s">
        <v>68</v>
      </c>
      <c r="B13" s="125">
        <v>446</v>
      </c>
      <c r="C13" s="323">
        <v>51</v>
      </c>
      <c r="D13" s="212">
        <f t="shared" si="0"/>
        <v>-395</v>
      </c>
      <c r="E13" s="213">
        <f t="shared" si="1"/>
        <v>11.4</v>
      </c>
      <c r="G13" s="25"/>
      <c r="H13" s="26"/>
      <c r="K13" s="26"/>
      <c r="R13" s="27"/>
    </row>
    <row r="14" spans="1:18" ht="75" customHeight="1">
      <c r="A14" s="185" t="s">
        <v>69</v>
      </c>
      <c r="B14" s="125">
        <v>564</v>
      </c>
      <c r="C14" s="323">
        <v>142</v>
      </c>
      <c r="D14" s="212">
        <f t="shared" si="0"/>
        <v>-422</v>
      </c>
      <c r="E14" s="213">
        <f t="shared" si="1"/>
        <v>25.2</v>
      </c>
      <c r="G14" s="25"/>
      <c r="H14" s="26"/>
      <c r="K14" s="26"/>
      <c r="R14" s="27"/>
    </row>
    <row r="15" spans="1:18" ht="33" customHeight="1" thickBot="1">
      <c r="A15" s="186" t="s">
        <v>70</v>
      </c>
      <c r="B15" s="187">
        <v>430</v>
      </c>
      <c r="C15" s="323">
        <v>180</v>
      </c>
      <c r="D15" s="212">
        <f t="shared" si="0"/>
        <v>-250</v>
      </c>
      <c r="E15" s="213">
        <f t="shared" si="1"/>
        <v>41.9</v>
      </c>
      <c r="G15" s="25"/>
      <c r="H15" s="26"/>
      <c r="K15" s="26"/>
      <c r="R15" s="27"/>
    </row>
    <row r="16" spans="1:18" ht="12.75">
      <c r="A16" s="23"/>
      <c r="B16" s="23"/>
      <c r="C16" s="23"/>
      <c r="D16" s="23"/>
      <c r="R16" s="27"/>
    </row>
    <row r="17" spans="1:18" ht="12.75">
      <c r="A17" s="23"/>
      <c r="B17" s="23"/>
      <c r="C17" s="23"/>
      <c r="D17" s="23"/>
      <c r="R17" s="27"/>
    </row>
    <row r="18" ht="12.75">
      <c r="R18" s="27"/>
    </row>
    <row r="19" ht="12.75">
      <c r="R19" s="27"/>
    </row>
    <row r="20" ht="12.75">
      <c r="R20" s="27"/>
    </row>
    <row r="21" ht="12.75">
      <c r="R21" s="2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="89" zoomScaleNormal="89" zoomScaleSheetLayoutView="73" zoomScalePageLayoutView="0" workbookViewId="0" topLeftCell="A1">
      <pane xSplit="1" ySplit="4" topLeftCell="B5" activePane="bottomRight" state="frozen"/>
      <selection pane="topLeft" activeCell="J37" sqref="J37"/>
      <selection pane="topRight" activeCell="J37" sqref="J37"/>
      <selection pane="bottomLeft" activeCell="J37" sqref="J37"/>
      <selection pane="bottomRight" activeCell="H8" sqref="H8"/>
    </sheetView>
  </sheetViews>
  <sheetFormatPr defaultColWidth="9.140625" defaultRowHeight="15"/>
  <cols>
    <col min="1" max="1" width="58.7109375" style="1" customWidth="1"/>
    <col min="2" max="2" width="14.421875" style="2" customWidth="1"/>
    <col min="3" max="3" width="14.140625" style="2" customWidth="1"/>
    <col min="4" max="4" width="9.00390625" style="1" customWidth="1"/>
    <col min="5" max="5" width="12.14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33" customHeight="1">
      <c r="A1" s="383" t="s">
        <v>123</v>
      </c>
      <c r="B1" s="383"/>
      <c r="C1" s="383"/>
      <c r="D1" s="383"/>
      <c r="E1" s="383"/>
    </row>
    <row r="2" spans="1:5" ht="33" customHeight="1">
      <c r="A2" s="384" t="s">
        <v>140</v>
      </c>
      <c r="B2" s="384"/>
      <c r="C2" s="384"/>
      <c r="D2" s="384"/>
      <c r="E2" s="384"/>
    </row>
    <row r="3" spans="1:6" ht="18" customHeight="1">
      <c r="A3" s="385" t="s">
        <v>0</v>
      </c>
      <c r="B3" s="387" t="s">
        <v>2</v>
      </c>
      <c r="C3" s="388" t="s">
        <v>125</v>
      </c>
      <c r="D3" s="377" t="s">
        <v>3</v>
      </c>
      <c r="E3" s="378"/>
      <c r="F3" s="2"/>
    </row>
    <row r="4" spans="1:6" ht="27.75" customHeight="1">
      <c r="A4" s="386"/>
      <c r="B4" s="376"/>
      <c r="C4" s="389"/>
      <c r="D4" s="64" t="s">
        <v>4</v>
      </c>
      <c r="E4" s="65" t="s">
        <v>5</v>
      </c>
      <c r="F4" s="2"/>
    </row>
    <row r="5" spans="1:6" ht="18">
      <c r="A5" s="66" t="s">
        <v>6</v>
      </c>
      <c r="B5" s="97">
        <v>27.565</v>
      </c>
      <c r="C5" s="97">
        <v>21.797</v>
      </c>
      <c r="D5" s="67">
        <f aca="true" t="shared" si="0" ref="D5:D19">ROUND(C5/B5*100,1)</f>
        <v>79.1</v>
      </c>
      <c r="E5" s="68">
        <f aca="true" t="shared" si="1" ref="E5:E18">C5-B5</f>
        <v>-5.768000000000001</v>
      </c>
      <c r="F5" s="1" t="s">
        <v>7</v>
      </c>
    </row>
    <row r="6" spans="1:5" ht="18">
      <c r="A6" s="69" t="s">
        <v>8</v>
      </c>
      <c r="B6" s="98">
        <v>13.48</v>
      </c>
      <c r="C6" s="98">
        <v>10.037</v>
      </c>
      <c r="D6" s="70">
        <f t="shared" si="0"/>
        <v>74.5</v>
      </c>
      <c r="E6" s="71">
        <f t="shared" si="1"/>
        <v>-3.4429999999999996</v>
      </c>
    </row>
    <row r="7" spans="1:7" ht="38.25" customHeight="1">
      <c r="A7" s="66" t="s">
        <v>9</v>
      </c>
      <c r="B7" s="97">
        <v>9.873</v>
      </c>
      <c r="C7" s="99">
        <v>9.21</v>
      </c>
      <c r="D7" s="67">
        <f t="shared" si="0"/>
        <v>93.3</v>
      </c>
      <c r="E7" s="67">
        <f t="shared" si="1"/>
        <v>-0.6629999999999985</v>
      </c>
      <c r="F7" s="3"/>
      <c r="G7" s="4"/>
    </row>
    <row r="8" spans="1:7" ht="32.25">
      <c r="A8" s="80" t="s">
        <v>92</v>
      </c>
      <c r="B8" s="98">
        <v>2.78</v>
      </c>
      <c r="C8" s="100">
        <v>3.468</v>
      </c>
      <c r="D8" s="67">
        <f>ROUND(C8/B8*100,1)</f>
        <v>124.7</v>
      </c>
      <c r="E8" s="67">
        <f>C8-B8</f>
        <v>0.6880000000000002</v>
      </c>
      <c r="F8" s="3"/>
      <c r="G8" s="4"/>
    </row>
    <row r="9" spans="1:7" ht="32.25">
      <c r="A9" s="81" t="s">
        <v>93</v>
      </c>
      <c r="B9" s="101">
        <f>B8/B7*100</f>
        <v>28.157601539552314</v>
      </c>
      <c r="C9" s="101">
        <f>C8/C7*100</f>
        <v>37.65472312703583</v>
      </c>
      <c r="D9" s="381" t="s">
        <v>146</v>
      </c>
      <c r="E9" s="382"/>
      <c r="F9" s="3"/>
      <c r="G9" s="4"/>
    </row>
    <row r="10" spans="1:7" ht="30.75">
      <c r="A10" s="82" t="s">
        <v>121</v>
      </c>
      <c r="B10" s="102">
        <v>9</v>
      </c>
      <c r="C10" s="103">
        <v>43</v>
      </c>
      <c r="D10" s="67">
        <v>0</v>
      </c>
      <c r="E10" s="160">
        <f>C10-B10</f>
        <v>34</v>
      </c>
      <c r="F10" s="3"/>
      <c r="G10" s="4"/>
    </row>
    <row r="11" spans="1:7" ht="34.5">
      <c r="A11" s="83" t="s">
        <v>122</v>
      </c>
      <c r="B11" s="103">
        <v>427</v>
      </c>
      <c r="C11" s="103">
        <v>298</v>
      </c>
      <c r="D11" s="72">
        <f t="shared" si="0"/>
        <v>69.8</v>
      </c>
      <c r="E11" s="161">
        <f t="shared" si="1"/>
        <v>-129</v>
      </c>
      <c r="F11" s="5"/>
      <c r="G11" s="4"/>
    </row>
    <row r="12" spans="1:5" ht="35.25" customHeight="1">
      <c r="A12" s="73" t="s">
        <v>10</v>
      </c>
      <c r="B12" s="100">
        <v>4.332</v>
      </c>
      <c r="C12" s="98">
        <v>4.045</v>
      </c>
      <c r="D12" s="70">
        <f t="shared" si="0"/>
        <v>93.4</v>
      </c>
      <c r="E12" s="71">
        <f t="shared" si="1"/>
        <v>-0.2869999999999999</v>
      </c>
    </row>
    <row r="13" spans="1:5" ht="24" customHeight="1">
      <c r="A13" s="73" t="s">
        <v>128</v>
      </c>
      <c r="B13" s="99">
        <v>0.84</v>
      </c>
      <c r="C13" s="99">
        <v>0.793</v>
      </c>
      <c r="D13" s="70">
        <f>ROUND(C13/B13*100,1)</f>
        <v>94.4</v>
      </c>
      <c r="E13" s="190">
        <f>C13-B13</f>
        <v>-0.04699999999999993</v>
      </c>
    </row>
    <row r="14" spans="1:5" ht="19.5" customHeight="1">
      <c r="A14" s="73" t="s">
        <v>94</v>
      </c>
      <c r="B14" s="103">
        <v>12</v>
      </c>
      <c r="C14" s="102">
        <v>9</v>
      </c>
      <c r="D14" s="219">
        <f>ROUND(C14/B14*100,1)</f>
        <v>75</v>
      </c>
      <c r="E14" s="84">
        <f>C14-B14</f>
        <v>-3</v>
      </c>
    </row>
    <row r="15" spans="1:6" ht="35.25" customHeight="1">
      <c r="A15" s="66" t="s">
        <v>11</v>
      </c>
      <c r="B15" s="99">
        <v>6.599</v>
      </c>
      <c r="C15" s="104">
        <v>6.243</v>
      </c>
      <c r="D15" s="67">
        <f t="shared" si="0"/>
        <v>94.6</v>
      </c>
      <c r="E15" s="67">
        <f t="shared" si="1"/>
        <v>-0.35599999999999987</v>
      </c>
      <c r="F15" s="6"/>
    </row>
    <row r="16" spans="1:6" ht="34.5">
      <c r="A16" s="73" t="s">
        <v>91</v>
      </c>
      <c r="B16" s="98">
        <v>3.186</v>
      </c>
      <c r="C16" s="98">
        <v>3.736</v>
      </c>
      <c r="D16" s="74">
        <f t="shared" si="0"/>
        <v>117.3</v>
      </c>
      <c r="E16" s="70">
        <f t="shared" si="1"/>
        <v>0.5500000000000003</v>
      </c>
      <c r="F16" s="7"/>
    </row>
    <row r="17" spans="1:11" ht="19.5" customHeight="1">
      <c r="A17" s="66" t="s">
        <v>12</v>
      </c>
      <c r="B17" s="99">
        <v>11.999</v>
      </c>
      <c r="C17" s="99">
        <v>12.992</v>
      </c>
      <c r="D17" s="67">
        <f t="shared" si="0"/>
        <v>108.3</v>
      </c>
      <c r="E17" s="68">
        <f t="shared" si="1"/>
        <v>0.9930000000000003</v>
      </c>
      <c r="F17" s="7"/>
      <c r="K17" s="6"/>
    </row>
    <row r="18" spans="1:6" ht="20.25" customHeight="1">
      <c r="A18" s="69" t="s">
        <v>8</v>
      </c>
      <c r="B18" s="105">
        <v>11.599</v>
      </c>
      <c r="C18" s="105">
        <v>12.335</v>
      </c>
      <c r="D18" s="70">
        <f t="shared" si="0"/>
        <v>106.3</v>
      </c>
      <c r="E18" s="71">
        <f t="shared" si="1"/>
        <v>0.7360000000000007</v>
      </c>
      <c r="F18" s="7"/>
    </row>
    <row r="19" spans="1:6" ht="38.25" customHeight="1">
      <c r="A19" s="66" t="s">
        <v>141</v>
      </c>
      <c r="B19" s="218">
        <v>1888</v>
      </c>
      <c r="C19" s="106">
        <v>2626</v>
      </c>
      <c r="D19" s="70">
        <f t="shared" si="0"/>
        <v>139.1</v>
      </c>
      <c r="E19" s="75" t="s">
        <v>145</v>
      </c>
      <c r="F19" s="7"/>
    </row>
    <row r="20" spans="1:5" ht="9" customHeight="1">
      <c r="A20" s="373" t="s">
        <v>142</v>
      </c>
      <c r="B20" s="373"/>
      <c r="C20" s="373"/>
      <c r="D20" s="373"/>
      <c r="E20" s="373"/>
    </row>
    <row r="21" spans="1:5" ht="21.75" customHeight="1">
      <c r="A21" s="374"/>
      <c r="B21" s="374"/>
      <c r="C21" s="374"/>
      <c r="D21" s="374"/>
      <c r="E21" s="374"/>
    </row>
    <row r="22" spans="1:5" ht="12.75" customHeight="1">
      <c r="A22" s="375" t="s">
        <v>0</v>
      </c>
      <c r="B22" s="376" t="s">
        <v>126</v>
      </c>
      <c r="C22" s="376" t="s">
        <v>127</v>
      </c>
      <c r="D22" s="377" t="s">
        <v>3</v>
      </c>
      <c r="E22" s="378"/>
    </row>
    <row r="23" spans="1:5" ht="26.25" customHeight="1">
      <c r="A23" s="375"/>
      <c r="B23" s="376"/>
      <c r="C23" s="376"/>
      <c r="D23" s="64" t="s">
        <v>4</v>
      </c>
      <c r="E23" s="76" t="s">
        <v>14</v>
      </c>
    </row>
    <row r="24" spans="1:8" ht="22.5">
      <c r="A24" s="66" t="s">
        <v>6</v>
      </c>
      <c r="B24" s="99">
        <v>14.571</v>
      </c>
      <c r="C24" s="97">
        <v>12.199</v>
      </c>
      <c r="D24" s="67">
        <f>ROUND(C24/B24*100,1)</f>
        <v>83.7</v>
      </c>
      <c r="E24" s="68">
        <f>C24-B24</f>
        <v>-2.372</v>
      </c>
      <c r="G24" s="8"/>
      <c r="H24" s="8"/>
    </row>
    <row r="25" spans="1:5" ht="34.5">
      <c r="A25" s="66" t="s">
        <v>15</v>
      </c>
      <c r="B25" s="99">
        <v>10.527</v>
      </c>
      <c r="C25" s="97">
        <v>8.722</v>
      </c>
      <c r="D25" s="67">
        <f>ROUND(C25/B25*100,1)</f>
        <v>82.9</v>
      </c>
      <c r="E25" s="67">
        <f>C25-B25</f>
        <v>-1.8049999999999997</v>
      </c>
    </row>
    <row r="26" spans="1:5" ht="21" customHeight="1">
      <c r="A26" s="66" t="s">
        <v>16</v>
      </c>
      <c r="B26" s="97">
        <v>1.212</v>
      </c>
      <c r="C26" s="97">
        <v>1.954</v>
      </c>
      <c r="D26" s="67">
        <f>ROUND(C26/B26*100,1)</f>
        <v>161.2</v>
      </c>
      <c r="E26" s="77">
        <f>C26-B26</f>
        <v>0.742</v>
      </c>
    </row>
    <row r="27" spans="1:5" ht="34.5">
      <c r="A27" s="66" t="s">
        <v>17</v>
      </c>
      <c r="B27" s="97" t="s">
        <v>18</v>
      </c>
      <c r="C27" s="97">
        <v>1.38</v>
      </c>
      <c r="D27" s="67" t="s">
        <v>18</v>
      </c>
      <c r="E27" s="77" t="s">
        <v>18</v>
      </c>
    </row>
    <row r="28" spans="1:10" ht="34.5">
      <c r="A28" s="78" t="s">
        <v>19</v>
      </c>
      <c r="B28" s="106">
        <v>3944</v>
      </c>
      <c r="C28" s="106">
        <v>5035</v>
      </c>
      <c r="D28" s="68">
        <f>ROUND(C28/B28*100,1)</f>
        <v>127.7</v>
      </c>
      <c r="E28" s="79" t="s">
        <v>143</v>
      </c>
      <c r="G28" s="7"/>
      <c r="I28" s="7"/>
      <c r="J28" s="9"/>
    </row>
    <row r="29" spans="1:5" ht="24" customHeight="1">
      <c r="A29" s="66" t="s">
        <v>20</v>
      </c>
      <c r="B29" s="107">
        <f>B24/B26</f>
        <v>12.022277227722773</v>
      </c>
      <c r="C29" s="107">
        <f>C24/C26</f>
        <v>6.243091095189355</v>
      </c>
      <c r="D29" s="379" t="s">
        <v>144</v>
      </c>
      <c r="E29" s="380"/>
    </row>
    <row r="30" spans="1:5" ht="33" customHeight="1">
      <c r="A30" s="372"/>
      <c r="B30" s="372"/>
      <c r="C30" s="372"/>
      <c r="D30" s="372"/>
      <c r="E30" s="372"/>
    </row>
  </sheetData>
  <sheetProtection/>
  <mergeCells count="14">
    <mergeCell ref="D9:E9"/>
    <mergeCell ref="A1:E1"/>
    <mergeCell ref="A2:E2"/>
    <mergeCell ref="A3:A4"/>
    <mergeCell ref="B3:B4"/>
    <mergeCell ref="C3:C4"/>
    <mergeCell ref="D3:E3"/>
    <mergeCell ref="A30:E30"/>
    <mergeCell ref="A20:E21"/>
    <mergeCell ref="A22:A23"/>
    <mergeCell ref="B22:B23"/>
    <mergeCell ref="C22:C23"/>
    <mergeCell ref="D22:E22"/>
    <mergeCell ref="D29:E29"/>
  </mergeCells>
  <printOptions horizontalCentered="1"/>
  <pageMargins left="0" right="0" top="0.3937007874015748" bottom="0" header="0" footer="0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O144"/>
  <sheetViews>
    <sheetView tabSelected="1" view="pageBreakPreview" zoomScale="99" zoomScaleNormal="75" zoomScaleSheetLayoutView="99" zoomScalePageLayoutView="0" workbookViewId="0" topLeftCell="A1">
      <pane xSplit="1" ySplit="8" topLeftCell="C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E17" sqref="E17"/>
    </sheetView>
  </sheetViews>
  <sheetFormatPr defaultColWidth="9.140625" defaultRowHeight="15"/>
  <cols>
    <col min="1" max="1" width="22.7109375" style="88" customWidth="1"/>
    <col min="2" max="3" width="8.8515625" style="10" customWidth="1"/>
    <col min="4" max="4" width="7.8515625" style="10" customWidth="1"/>
    <col min="5" max="5" width="7.7109375" style="10" customWidth="1"/>
    <col min="6" max="7" width="9.8515625" style="10" customWidth="1"/>
    <col min="8" max="8" width="7.57421875" style="10" customWidth="1"/>
    <col min="9" max="9" width="8.28125" style="10" customWidth="1"/>
    <col min="10" max="10" width="9.28125" style="10" customWidth="1"/>
    <col min="11" max="11" width="8.7109375" style="10" customWidth="1"/>
    <col min="12" max="12" width="7.421875" style="10" customWidth="1"/>
    <col min="13" max="13" width="8.7109375" style="10" customWidth="1"/>
    <col min="14" max="15" width="7.7109375" style="10" customWidth="1"/>
    <col min="16" max="16" width="8.7109375" style="10" customWidth="1"/>
    <col min="17" max="17" width="8.140625" style="10" customWidth="1"/>
    <col min="18" max="19" width="8.28125" style="10" customWidth="1"/>
    <col min="20" max="20" width="7.7109375" style="10" customWidth="1"/>
    <col min="21" max="21" width="6.28125" style="10" customWidth="1"/>
    <col min="22" max="23" width="10.00390625" style="10" customWidth="1"/>
    <col min="24" max="24" width="7.8515625" style="10" customWidth="1"/>
    <col min="25" max="25" width="8.00390625" style="10" customWidth="1"/>
    <col min="26" max="26" width="8.7109375" style="10" customWidth="1"/>
    <col min="27" max="27" width="8.57421875" style="10" customWidth="1"/>
    <col min="28" max="28" width="7.57421875" style="10" customWidth="1"/>
    <col min="29" max="29" width="8.57421875" style="10" customWidth="1"/>
    <col min="30" max="30" width="9.28125" style="10" customWidth="1"/>
    <col min="31" max="31" width="9.421875" style="10" customWidth="1"/>
    <col min="32" max="33" width="7.57421875" style="10" customWidth="1"/>
    <col min="34" max="34" width="8.57421875" style="10" customWidth="1"/>
    <col min="35" max="36" width="7.8515625" style="10" customWidth="1"/>
    <col min="37" max="37" width="6.28125" style="10" customWidth="1"/>
    <col min="38" max="38" width="10.00390625" style="10" customWidth="1"/>
    <col min="39" max="39" width="10.7109375" style="10" customWidth="1"/>
    <col min="40" max="40" width="7.421875" style="10" customWidth="1"/>
    <col min="41" max="41" width="7.7109375" style="10" customWidth="1"/>
    <col min="42" max="42" width="10.28125" style="10" customWidth="1"/>
    <col min="43" max="43" width="9.7109375" style="10" customWidth="1"/>
    <col min="44" max="44" width="8.00390625" style="10" customWidth="1"/>
    <col min="45" max="45" width="8.140625" style="10" customWidth="1"/>
    <col min="46" max="46" width="8.421875" style="10" customWidth="1"/>
    <col min="47" max="47" width="8.57421875" style="10" customWidth="1"/>
    <col min="48" max="48" width="8.140625" style="10" customWidth="1"/>
    <col min="49" max="49" width="9.140625" style="10" customWidth="1"/>
    <col min="50" max="51" width="8.421875" style="10" customWidth="1"/>
    <col min="52" max="52" width="7.57421875" style="10" customWidth="1"/>
    <col min="53" max="53" width="8.57421875" style="10" customWidth="1"/>
    <col min="54" max="56" width="9.57421875" style="10" customWidth="1"/>
    <col min="57" max="58" width="10.28125" style="10" customWidth="1"/>
    <col min="59" max="60" width="9.140625" style="10" customWidth="1"/>
    <col min="61" max="61" width="8.28125" style="10" customWidth="1"/>
    <col min="62" max="62" width="6.57421875" style="10" customWidth="1"/>
    <col min="63" max="63" width="9.28125" style="10" customWidth="1"/>
    <col min="64" max="16384" width="9.140625" style="10" customWidth="1"/>
  </cols>
  <sheetData>
    <row r="1" spans="1:62" ht="21.75" customHeight="1">
      <c r="A1" s="87"/>
      <c r="B1" s="420" t="s">
        <v>124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2"/>
      <c r="AM1" s="262"/>
      <c r="AN1" s="262"/>
      <c r="AO1" s="262"/>
      <c r="AP1" s="262"/>
      <c r="AQ1" s="262"/>
      <c r="AR1" s="262"/>
      <c r="AT1" s="263"/>
      <c r="AV1" s="263"/>
      <c r="AW1" s="263"/>
      <c r="AY1" s="11"/>
      <c r="BD1" s="11"/>
      <c r="BE1" s="11"/>
      <c r="BJ1" s="11"/>
    </row>
    <row r="2" spans="1:61" ht="21.75" customHeight="1" thickBot="1">
      <c r="A2" s="89"/>
      <c r="B2" s="421" t="s">
        <v>147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5"/>
      <c r="AI2" s="264"/>
      <c r="AJ2" s="264"/>
      <c r="AK2" s="264"/>
      <c r="AL2" s="266"/>
      <c r="AM2" s="266"/>
      <c r="AN2" s="267"/>
      <c r="AO2" s="268" t="s">
        <v>21</v>
      </c>
      <c r="AP2" s="266"/>
      <c r="AQ2" s="266"/>
      <c r="AR2" s="266"/>
      <c r="AS2" s="266"/>
      <c r="AT2" s="12"/>
      <c r="AU2" s="12"/>
      <c r="AV2" s="12"/>
      <c r="AW2" s="12"/>
      <c r="BB2" s="11"/>
      <c r="BH2" s="269" t="s">
        <v>21</v>
      </c>
      <c r="BI2" s="269"/>
    </row>
    <row r="3" spans="1:62" ht="15.75" customHeight="1">
      <c r="A3" s="390"/>
      <c r="B3" s="393" t="s">
        <v>22</v>
      </c>
      <c r="C3" s="394"/>
      <c r="D3" s="394"/>
      <c r="E3" s="394"/>
      <c r="F3" s="399" t="s">
        <v>23</v>
      </c>
      <c r="G3" s="400"/>
      <c r="H3" s="400"/>
      <c r="I3" s="401"/>
      <c r="J3" s="399" t="s">
        <v>24</v>
      </c>
      <c r="K3" s="400"/>
      <c r="L3" s="400"/>
      <c r="M3" s="401"/>
      <c r="N3" s="399" t="s">
        <v>130</v>
      </c>
      <c r="O3" s="408"/>
      <c r="P3" s="408"/>
      <c r="Q3" s="409"/>
      <c r="R3" s="399" t="s">
        <v>25</v>
      </c>
      <c r="S3" s="400"/>
      <c r="T3" s="400"/>
      <c r="U3" s="401"/>
      <c r="V3" s="399" t="s">
        <v>129</v>
      </c>
      <c r="W3" s="400"/>
      <c r="X3" s="400"/>
      <c r="Y3" s="401"/>
      <c r="Z3" s="426" t="s">
        <v>26</v>
      </c>
      <c r="AA3" s="427"/>
      <c r="AB3" s="427"/>
      <c r="AC3" s="393"/>
      <c r="AD3" s="394" t="s">
        <v>27</v>
      </c>
      <c r="AE3" s="394"/>
      <c r="AF3" s="394"/>
      <c r="AG3" s="394"/>
      <c r="AH3" s="399" t="s">
        <v>28</v>
      </c>
      <c r="AI3" s="400"/>
      <c r="AJ3" s="400"/>
      <c r="AK3" s="401"/>
      <c r="AL3" s="428" t="s">
        <v>29</v>
      </c>
      <c r="AM3" s="428"/>
      <c r="AN3" s="428"/>
      <c r="AO3" s="428"/>
      <c r="AP3" s="394" t="s">
        <v>30</v>
      </c>
      <c r="AQ3" s="394"/>
      <c r="AR3" s="394"/>
      <c r="AS3" s="394"/>
      <c r="AT3" s="399" t="s">
        <v>31</v>
      </c>
      <c r="AU3" s="400"/>
      <c r="AV3" s="400"/>
      <c r="AW3" s="401"/>
      <c r="AX3" s="394" t="s">
        <v>32</v>
      </c>
      <c r="AY3" s="394"/>
      <c r="AZ3" s="394"/>
      <c r="BA3" s="394"/>
      <c r="BB3" s="422" t="s">
        <v>135</v>
      </c>
      <c r="BC3" s="408"/>
      <c r="BD3" s="409"/>
      <c r="BE3" s="399" t="s">
        <v>33</v>
      </c>
      <c r="BF3" s="400"/>
      <c r="BG3" s="400"/>
      <c r="BH3" s="400"/>
      <c r="BI3" s="423"/>
      <c r="BJ3" s="45"/>
    </row>
    <row r="4" spans="1:62" ht="38.25" customHeight="1">
      <c r="A4" s="391"/>
      <c r="B4" s="395"/>
      <c r="C4" s="396"/>
      <c r="D4" s="396"/>
      <c r="E4" s="396"/>
      <c r="F4" s="402"/>
      <c r="G4" s="403"/>
      <c r="H4" s="403"/>
      <c r="I4" s="404"/>
      <c r="J4" s="402"/>
      <c r="K4" s="403"/>
      <c r="L4" s="403"/>
      <c r="M4" s="404"/>
      <c r="N4" s="410"/>
      <c r="O4" s="411"/>
      <c r="P4" s="411"/>
      <c r="Q4" s="412"/>
      <c r="R4" s="402"/>
      <c r="S4" s="403"/>
      <c r="T4" s="403"/>
      <c r="U4" s="404"/>
      <c r="V4" s="402"/>
      <c r="W4" s="403"/>
      <c r="X4" s="403"/>
      <c r="Y4" s="404"/>
      <c r="Z4" s="395" t="s">
        <v>34</v>
      </c>
      <c r="AA4" s="396"/>
      <c r="AB4" s="396"/>
      <c r="AC4" s="396"/>
      <c r="AD4" s="396"/>
      <c r="AE4" s="396"/>
      <c r="AF4" s="396"/>
      <c r="AG4" s="396"/>
      <c r="AH4" s="402"/>
      <c r="AI4" s="403"/>
      <c r="AJ4" s="403"/>
      <c r="AK4" s="404"/>
      <c r="AL4" s="429"/>
      <c r="AM4" s="429"/>
      <c r="AN4" s="429"/>
      <c r="AO4" s="429"/>
      <c r="AP4" s="396"/>
      <c r="AQ4" s="396"/>
      <c r="AR4" s="396"/>
      <c r="AS4" s="396"/>
      <c r="AT4" s="402"/>
      <c r="AU4" s="403"/>
      <c r="AV4" s="403"/>
      <c r="AW4" s="404"/>
      <c r="AX4" s="396"/>
      <c r="AY4" s="396"/>
      <c r="AZ4" s="396"/>
      <c r="BA4" s="396"/>
      <c r="BB4" s="410"/>
      <c r="BC4" s="411"/>
      <c r="BD4" s="412"/>
      <c r="BE4" s="402"/>
      <c r="BF4" s="403"/>
      <c r="BG4" s="403"/>
      <c r="BH4" s="403"/>
      <c r="BI4" s="424"/>
      <c r="BJ4" s="45"/>
    </row>
    <row r="5" spans="1:62" ht="34.5" customHeight="1">
      <c r="A5" s="391"/>
      <c r="B5" s="397"/>
      <c r="C5" s="398"/>
      <c r="D5" s="398"/>
      <c r="E5" s="398"/>
      <c r="F5" s="402"/>
      <c r="G5" s="403"/>
      <c r="H5" s="403"/>
      <c r="I5" s="404"/>
      <c r="J5" s="405"/>
      <c r="K5" s="406"/>
      <c r="L5" s="406"/>
      <c r="M5" s="407"/>
      <c r="N5" s="413"/>
      <c r="O5" s="414"/>
      <c r="P5" s="414"/>
      <c r="Q5" s="415"/>
      <c r="R5" s="405"/>
      <c r="S5" s="406"/>
      <c r="T5" s="406"/>
      <c r="U5" s="407"/>
      <c r="V5" s="405"/>
      <c r="W5" s="406"/>
      <c r="X5" s="406"/>
      <c r="Y5" s="407"/>
      <c r="Z5" s="395"/>
      <c r="AA5" s="396"/>
      <c r="AB5" s="396"/>
      <c r="AC5" s="396"/>
      <c r="AD5" s="398"/>
      <c r="AE5" s="398"/>
      <c r="AF5" s="398"/>
      <c r="AG5" s="398"/>
      <c r="AH5" s="405"/>
      <c r="AI5" s="406"/>
      <c r="AJ5" s="406"/>
      <c r="AK5" s="407"/>
      <c r="AL5" s="429"/>
      <c r="AM5" s="429"/>
      <c r="AN5" s="429"/>
      <c r="AO5" s="429"/>
      <c r="AP5" s="396"/>
      <c r="AQ5" s="396"/>
      <c r="AR5" s="396"/>
      <c r="AS5" s="396"/>
      <c r="AT5" s="405"/>
      <c r="AU5" s="406"/>
      <c r="AV5" s="406"/>
      <c r="AW5" s="407"/>
      <c r="AX5" s="396"/>
      <c r="AY5" s="396"/>
      <c r="AZ5" s="396"/>
      <c r="BA5" s="396"/>
      <c r="BB5" s="413"/>
      <c r="BC5" s="414"/>
      <c r="BD5" s="415"/>
      <c r="BE5" s="405"/>
      <c r="BF5" s="406"/>
      <c r="BG5" s="406"/>
      <c r="BH5" s="406"/>
      <c r="BI5" s="425"/>
      <c r="BJ5" s="45"/>
    </row>
    <row r="6" spans="1:62" s="259" customFormat="1" ht="41.25" customHeight="1">
      <c r="A6" s="391"/>
      <c r="B6" s="416">
        <v>2017</v>
      </c>
      <c r="C6" s="417">
        <v>2018</v>
      </c>
      <c r="D6" s="419" t="s">
        <v>35</v>
      </c>
      <c r="E6" s="419"/>
      <c r="F6" s="416">
        <v>2017</v>
      </c>
      <c r="G6" s="417">
        <v>2018</v>
      </c>
      <c r="H6" s="419" t="s">
        <v>35</v>
      </c>
      <c r="I6" s="419"/>
      <c r="J6" s="416">
        <v>2017</v>
      </c>
      <c r="K6" s="417">
        <v>2018</v>
      </c>
      <c r="L6" s="430" t="s">
        <v>35</v>
      </c>
      <c r="M6" s="416"/>
      <c r="N6" s="416">
        <v>2017</v>
      </c>
      <c r="O6" s="417">
        <v>2018</v>
      </c>
      <c r="P6" s="419" t="s">
        <v>35</v>
      </c>
      <c r="Q6" s="419"/>
      <c r="R6" s="419">
        <v>2017</v>
      </c>
      <c r="S6" s="417">
        <v>2018</v>
      </c>
      <c r="T6" s="419" t="s">
        <v>35</v>
      </c>
      <c r="U6" s="419"/>
      <c r="V6" s="416">
        <v>2017</v>
      </c>
      <c r="W6" s="417">
        <v>2018</v>
      </c>
      <c r="X6" s="419" t="s">
        <v>35</v>
      </c>
      <c r="Y6" s="419"/>
      <c r="Z6" s="416">
        <v>2017</v>
      </c>
      <c r="AA6" s="417">
        <v>2018</v>
      </c>
      <c r="AB6" s="419" t="s">
        <v>35</v>
      </c>
      <c r="AC6" s="419"/>
      <c r="AD6" s="416">
        <v>2017</v>
      </c>
      <c r="AE6" s="417">
        <v>2018</v>
      </c>
      <c r="AF6" s="419" t="s">
        <v>35</v>
      </c>
      <c r="AG6" s="419"/>
      <c r="AH6" s="416">
        <v>2017</v>
      </c>
      <c r="AI6" s="417">
        <v>2018</v>
      </c>
      <c r="AJ6" s="419" t="s">
        <v>35</v>
      </c>
      <c r="AK6" s="419"/>
      <c r="AL6" s="416">
        <v>2017</v>
      </c>
      <c r="AM6" s="417">
        <v>2018</v>
      </c>
      <c r="AN6" s="419" t="s">
        <v>35</v>
      </c>
      <c r="AO6" s="419"/>
      <c r="AP6" s="419" t="s">
        <v>36</v>
      </c>
      <c r="AQ6" s="419"/>
      <c r="AR6" s="419" t="s">
        <v>35</v>
      </c>
      <c r="AS6" s="419"/>
      <c r="AT6" s="416">
        <v>2017</v>
      </c>
      <c r="AU6" s="417">
        <v>2018</v>
      </c>
      <c r="AV6" s="419" t="s">
        <v>35</v>
      </c>
      <c r="AW6" s="419"/>
      <c r="AX6" s="416">
        <v>2017</v>
      </c>
      <c r="AY6" s="417">
        <v>2018</v>
      </c>
      <c r="AZ6" s="419" t="s">
        <v>35</v>
      </c>
      <c r="BA6" s="419"/>
      <c r="BB6" s="416">
        <v>2017</v>
      </c>
      <c r="BC6" s="417">
        <v>2018</v>
      </c>
      <c r="BD6" s="432" t="s">
        <v>37</v>
      </c>
      <c r="BE6" s="416">
        <v>2017</v>
      </c>
      <c r="BF6" s="417">
        <v>2018</v>
      </c>
      <c r="BG6" s="419" t="s">
        <v>35</v>
      </c>
      <c r="BH6" s="419"/>
      <c r="BI6" s="431" t="s">
        <v>38</v>
      </c>
      <c r="BJ6" s="258"/>
    </row>
    <row r="7" spans="1:62" s="260" customFormat="1" ht="15" customHeight="1">
      <c r="A7" s="392"/>
      <c r="B7" s="416"/>
      <c r="C7" s="418"/>
      <c r="D7" s="270" t="s">
        <v>4</v>
      </c>
      <c r="E7" s="270" t="s">
        <v>37</v>
      </c>
      <c r="F7" s="416"/>
      <c r="G7" s="418"/>
      <c r="H7" s="270" t="s">
        <v>4</v>
      </c>
      <c r="I7" s="270" t="s">
        <v>37</v>
      </c>
      <c r="J7" s="416"/>
      <c r="K7" s="418"/>
      <c r="L7" s="270" t="s">
        <v>4</v>
      </c>
      <c r="M7" s="270" t="s">
        <v>37</v>
      </c>
      <c r="N7" s="416"/>
      <c r="O7" s="418"/>
      <c r="P7" s="270" t="s">
        <v>4</v>
      </c>
      <c r="Q7" s="270" t="s">
        <v>37</v>
      </c>
      <c r="R7" s="419"/>
      <c r="S7" s="418"/>
      <c r="T7" s="270" t="s">
        <v>4</v>
      </c>
      <c r="U7" s="270" t="s">
        <v>37</v>
      </c>
      <c r="V7" s="416"/>
      <c r="W7" s="418"/>
      <c r="X7" s="270" t="s">
        <v>4</v>
      </c>
      <c r="Y7" s="270" t="s">
        <v>37</v>
      </c>
      <c r="Z7" s="416"/>
      <c r="AA7" s="418"/>
      <c r="AB7" s="270" t="s">
        <v>4</v>
      </c>
      <c r="AC7" s="270" t="s">
        <v>37</v>
      </c>
      <c r="AD7" s="416"/>
      <c r="AE7" s="418"/>
      <c r="AF7" s="270" t="s">
        <v>4</v>
      </c>
      <c r="AG7" s="270" t="s">
        <v>37</v>
      </c>
      <c r="AH7" s="416"/>
      <c r="AI7" s="418"/>
      <c r="AJ7" s="270" t="s">
        <v>4</v>
      </c>
      <c r="AK7" s="270" t="s">
        <v>37</v>
      </c>
      <c r="AL7" s="416"/>
      <c r="AM7" s="418"/>
      <c r="AN7" s="270" t="s">
        <v>4</v>
      </c>
      <c r="AO7" s="270" t="s">
        <v>37</v>
      </c>
      <c r="AP7" s="270">
        <v>2016</v>
      </c>
      <c r="AQ7" s="270">
        <v>2017</v>
      </c>
      <c r="AR7" s="270" t="s">
        <v>4</v>
      </c>
      <c r="AS7" s="270" t="s">
        <v>37</v>
      </c>
      <c r="AT7" s="416"/>
      <c r="AU7" s="418"/>
      <c r="AV7" s="270" t="s">
        <v>4</v>
      </c>
      <c r="AW7" s="270" t="s">
        <v>37</v>
      </c>
      <c r="AX7" s="416"/>
      <c r="AY7" s="418"/>
      <c r="AZ7" s="270" t="s">
        <v>4</v>
      </c>
      <c r="BA7" s="270" t="s">
        <v>37</v>
      </c>
      <c r="BB7" s="416"/>
      <c r="BC7" s="418"/>
      <c r="BD7" s="432"/>
      <c r="BE7" s="416"/>
      <c r="BF7" s="418"/>
      <c r="BG7" s="270" t="s">
        <v>4</v>
      </c>
      <c r="BH7" s="270" t="s">
        <v>37</v>
      </c>
      <c r="BI7" s="431"/>
      <c r="BJ7" s="258"/>
    </row>
    <row r="8" spans="1:62" s="167" customFormat="1" ht="12" customHeight="1" thickBot="1">
      <c r="A8" s="165" t="s">
        <v>39</v>
      </c>
      <c r="B8" s="271">
        <v>1</v>
      </c>
      <c r="C8" s="272">
        <v>2</v>
      </c>
      <c r="D8" s="272">
        <v>3</v>
      </c>
      <c r="E8" s="272">
        <v>4</v>
      </c>
      <c r="F8" s="272">
        <v>5</v>
      </c>
      <c r="G8" s="272">
        <v>6</v>
      </c>
      <c r="H8" s="272">
        <v>7</v>
      </c>
      <c r="I8" s="272">
        <v>8</v>
      </c>
      <c r="J8" s="272">
        <v>9</v>
      </c>
      <c r="K8" s="272">
        <v>10</v>
      </c>
      <c r="L8" s="272">
        <v>11</v>
      </c>
      <c r="M8" s="272">
        <v>12</v>
      </c>
      <c r="N8" s="272">
        <v>13</v>
      </c>
      <c r="O8" s="272">
        <v>14</v>
      </c>
      <c r="P8" s="272">
        <v>15</v>
      </c>
      <c r="Q8" s="272">
        <v>16</v>
      </c>
      <c r="R8" s="272">
        <v>17</v>
      </c>
      <c r="S8" s="272">
        <v>18</v>
      </c>
      <c r="T8" s="272">
        <v>19</v>
      </c>
      <c r="U8" s="272">
        <v>20</v>
      </c>
      <c r="V8" s="272">
        <v>21</v>
      </c>
      <c r="W8" s="272">
        <v>22</v>
      </c>
      <c r="X8" s="272">
        <v>23</v>
      </c>
      <c r="Y8" s="272">
        <v>24</v>
      </c>
      <c r="Z8" s="272">
        <v>25</v>
      </c>
      <c r="AA8" s="272">
        <v>26</v>
      </c>
      <c r="AB8" s="272">
        <v>27</v>
      </c>
      <c r="AC8" s="272">
        <v>28</v>
      </c>
      <c r="AD8" s="272">
        <v>29</v>
      </c>
      <c r="AE8" s="272">
        <v>30</v>
      </c>
      <c r="AF8" s="272">
        <v>31</v>
      </c>
      <c r="AG8" s="272">
        <v>32</v>
      </c>
      <c r="AH8" s="272">
        <v>33</v>
      </c>
      <c r="AI8" s="272">
        <v>34</v>
      </c>
      <c r="AJ8" s="272">
        <v>35</v>
      </c>
      <c r="AK8" s="272">
        <v>36</v>
      </c>
      <c r="AL8" s="272">
        <v>37</v>
      </c>
      <c r="AM8" s="272">
        <v>38</v>
      </c>
      <c r="AN8" s="272">
        <v>39</v>
      </c>
      <c r="AO8" s="272">
        <v>40</v>
      </c>
      <c r="AP8" s="272">
        <v>41</v>
      </c>
      <c r="AQ8" s="272">
        <v>42</v>
      </c>
      <c r="AR8" s="272">
        <v>43</v>
      </c>
      <c r="AS8" s="272">
        <v>44</v>
      </c>
      <c r="AT8" s="272">
        <v>45</v>
      </c>
      <c r="AU8" s="272">
        <v>46</v>
      </c>
      <c r="AV8" s="272">
        <v>47</v>
      </c>
      <c r="AW8" s="272">
        <v>48</v>
      </c>
      <c r="AX8" s="272">
        <v>49</v>
      </c>
      <c r="AY8" s="272">
        <v>50</v>
      </c>
      <c r="AZ8" s="272">
        <v>51</v>
      </c>
      <c r="BA8" s="272">
        <v>52</v>
      </c>
      <c r="BB8" s="272">
        <v>53</v>
      </c>
      <c r="BC8" s="272">
        <v>54</v>
      </c>
      <c r="BD8" s="272">
        <v>55</v>
      </c>
      <c r="BE8" s="272">
        <v>56</v>
      </c>
      <c r="BF8" s="272">
        <v>57</v>
      </c>
      <c r="BG8" s="272">
        <v>58</v>
      </c>
      <c r="BH8" s="272">
        <v>59</v>
      </c>
      <c r="BI8" s="273">
        <v>60</v>
      </c>
      <c r="BJ8" s="166"/>
    </row>
    <row r="9" spans="1:63" s="163" customFormat="1" ht="22.5" customHeight="1" thickBot="1">
      <c r="A9" s="164" t="s">
        <v>95</v>
      </c>
      <c r="B9" s="220">
        <v>27565</v>
      </c>
      <c r="C9" s="221">
        <v>21797</v>
      </c>
      <c r="D9" s="222">
        <v>79.07491384001452</v>
      </c>
      <c r="E9" s="223">
        <v>-5768</v>
      </c>
      <c r="F9" s="221">
        <v>13480</v>
      </c>
      <c r="G9" s="221">
        <v>10037</v>
      </c>
      <c r="H9" s="222">
        <v>74.45845697329378</v>
      </c>
      <c r="I9" s="221">
        <v>-3443</v>
      </c>
      <c r="J9" s="221">
        <v>9873</v>
      </c>
      <c r="K9" s="221">
        <v>9210</v>
      </c>
      <c r="L9" s="222">
        <v>93.2847158918262</v>
      </c>
      <c r="M9" s="221">
        <v>-663</v>
      </c>
      <c r="N9" s="221">
        <v>2780</v>
      </c>
      <c r="O9" s="221">
        <v>3468</v>
      </c>
      <c r="P9" s="224">
        <v>124.74820143884892</v>
      </c>
      <c r="Q9" s="224">
        <v>688</v>
      </c>
      <c r="R9" s="221">
        <v>4332</v>
      </c>
      <c r="S9" s="221">
        <v>4045</v>
      </c>
      <c r="T9" s="274">
        <v>93.37488457987074</v>
      </c>
      <c r="U9" s="275">
        <v>-287</v>
      </c>
      <c r="V9" s="221">
        <v>52163</v>
      </c>
      <c r="W9" s="221">
        <v>52985</v>
      </c>
      <c r="X9" s="276">
        <f aca="true" t="shared" si="0" ref="X9:X33">W9/V9*100</f>
        <v>101.57582961102698</v>
      </c>
      <c r="Y9" s="275">
        <f aca="true" t="shared" si="1" ref="Y9:Y33">W9-V9</f>
        <v>822</v>
      </c>
      <c r="Z9" s="221">
        <v>24929</v>
      </c>
      <c r="AA9" s="221">
        <v>19622</v>
      </c>
      <c r="AB9" s="276">
        <f aca="true" t="shared" si="2" ref="AB9:AB33">AA9/Z9*100</f>
        <v>78.71154077580329</v>
      </c>
      <c r="AC9" s="275">
        <f aca="true" t="shared" si="3" ref="AC9:AC33">AA9-Z9</f>
        <v>-5307</v>
      </c>
      <c r="AD9" s="221">
        <v>11442</v>
      </c>
      <c r="AE9" s="221">
        <v>19659</v>
      </c>
      <c r="AF9" s="276">
        <f aca="true" t="shared" si="4" ref="AF9:AF33">AE9/AD9*100</f>
        <v>171.81436811746198</v>
      </c>
      <c r="AG9" s="275">
        <f aca="true" t="shared" si="5" ref="AG9:AG33">AE9-AD9</f>
        <v>8217</v>
      </c>
      <c r="AH9" s="221">
        <v>6599</v>
      </c>
      <c r="AI9" s="221">
        <v>6243</v>
      </c>
      <c r="AJ9" s="274">
        <v>94.6052432186695</v>
      </c>
      <c r="AK9" s="275">
        <v>-356</v>
      </c>
      <c r="AL9" s="277">
        <v>3186</v>
      </c>
      <c r="AM9" s="277">
        <v>3736</v>
      </c>
      <c r="AN9" s="278">
        <v>117.3</v>
      </c>
      <c r="AO9" s="279">
        <v>550</v>
      </c>
      <c r="AP9" s="220">
        <v>11999</v>
      </c>
      <c r="AQ9" s="221">
        <v>12992</v>
      </c>
      <c r="AR9" s="274">
        <v>108.3</v>
      </c>
      <c r="AS9" s="275">
        <v>993</v>
      </c>
      <c r="AT9" s="280">
        <v>14571</v>
      </c>
      <c r="AU9" s="221">
        <v>12199</v>
      </c>
      <c r="AV9" s="274">
        <v>83.72108983597558</v>
      </c>
      <c r="AW9" s="275">
        <v>-2372</v>
      </c>
      <c r="AX9" s="221">
        <v>10527</v>
      </c>
      <c r="AY9" s="221">
        <v>8722</v>
      </c>
      <c r="AZ9" s="274">
        <v>82.85361451505652</v>
      </c>
      <c r="BA9" s="275">
        <v>-1805</v>
      </c>
      <c r="BB9" s="221">
        <v>1888.08</v>
      </c>
      <c r="BC9" s="221">
        <v>2625.7</v>
      </c>
      <c r="BD9" s="275">
        <v>737.6199999999999</v>
      </c>
      <c r="BE9" s="254">
        <v>1212</v>
      </c>
      <c r="BF9" s="255">
        <v>1954</v>
      </c>
      <c r="BG9" s="224">
        <v>161.22112211221122</v>
      </c>
      <c r="BH9" s="221">
        <v>742</v>
      </c>
      <c r="BI9" s="221">
        <v>1380</v>
      </c>
      <c r="BJ9" s="162"/>
      <c r="BK9" s="162"/>
    </row>
    <row r="10" spans="1:65" ht="21.75" customHeight="1">
      <c r="A10" s="96" t="s">
        <v>96</v>
      </c>
      <c r="B10" s="225">
        <v>91</v>
      </c>
      <c r="C10" s="226">
        <v>98</v>
      </c>
      <c r="D10" s="227">
        <v>107.6923076923077</v>
      </c>
      <c r="E10" s="228">
        <v>7</v>
      </c>
      <c r="F10" s="226">
        <v>43</v>
      </c>
      <c r="G10" s="226">
        <v>53</v>
      </c>
      <c r="H10" s="227">
        <v>123.25581395348837</v>
      </c>
      <c r="I10" s="229">
        <v>10</v>
      </c>
      <c r="J10" s="226">
        <v>22</v>
      </c>
      <c r="K10" s="230">
        <v>61</v>
      </c>
      <c r="L10" s="227">
        <v>277.2727272727273</v>
      </c>
      <c r="M10" s="229">
        <v>39</v>
      </c>
      <c r="N10" s="230">
        <v>4</v>
      </c>
      <c r="O10" s="230">
        <v>23</v>
      </c>
      <c r="P10" s="231">
        <v>575</v>
      </c>
      <c r="Q10" s="231">
        <v>19</v>
      </c>
      <c r="R10" s="226">
        <v>13</v>
      </c>
      <c r="S10" s="281">
        <v>40</v>
      </c>
      <c r="T10" s="282">
        <v>307.69230769230774</v>
      </c>
      <c r="U10" s="283">
        <v>27</v>
      </c>
      <c r="V10" s="226">
        <v>151</v>
      </c>
      <c r="W10" s="284">
        <v>610</v>
      </c>
      <c r="X10" s="285">
        <f t="shared" si="0"/>
        <v>403.97350993377484</v>
      </c>
      <c r="Y10" s="283">
        <f t="shared" si="1"/>
        <v>459</v>
      </c>
      <c r="Z10" s="284">
        <v>84</v>
      </c>
      <c r="AA10" s="284">
        <v>91</v>
      </c>
      <c r="AB10" s="285">
        <f t="shared" si="2"/>
        <v>108.33333333333333</v>
      </c>
      <c r="AC10" s="283">
        <f t="shared" si="3"/>
        <v>7</v>
      </c>
      <c r="AD10" s="284">
        <v>0</v>
      </c>
      <c r="AE10" s="286">
        <v>468</v>
      </c>
      <c r="AF10" s="287"/>
      <c r="AG10" s="283">
        <f t="shared" si="5"/>
        <v>468</v>
      </c>
      <c r="AH10" s="284">
        <v>28</v>
      </c>
      <c r="AI10" s="284">
        <v>22</v>
      </c>
      <c r="AJ10" s="288">
        <v>78.57142857142857</v>
      </c>
      <c r="AK10" s="289">
        <v>-6</v>
      </c>
      <c r="AL10" s="290">
        <v>21</v>
      </c>
      <c r="AM10" s="290">
        <v>35</v>
      </c>
      <c r="AN10" s="291">
        <v>166.7</v>
      </c>
      <c r="AO10" s="292">
        <v>14</v>
      </c>
      <c r="AP10" s="293">
        <v>27</v>
      </c>
      <c r="AQ10" s="284">
        <v>91</v>
      </c>
      <c r="AR10" s="288">
        <v>337</v>
      </c>
      <c r="AS10" s="294">
        <v>64</v>
      </c>
      <c r="AT10" s="295">
        <v>54</v>
      </c>
      <c r="AU10" s="284">
        <v>52</v>
      </c>
      <c r="AV10" s="288">
        <v>96.29629629629629</v>
      </c>
      <c r="AW10" s="289">
        <v>-2</v>
      </c>
      <c r="AX10" s="284">
        <v>44</v>
      </c>
      <c r="AY10" s="284">
        <v>39</v>
      </c>
      <c r="AZ10" s="288">
        <v>88.63636363636364</v>
      </c>
      <c r="BA10" s="289">
        <v>-5</v>
      </c>
      <c r="BB10" s="296">
        <v>3370</v>
      </c>
      <c r="BC10" s="284">
        <v>3129.7297297297296</v>
      </c>
      <c r="BD10" s="289">
        <v>-240.27027027027043</v>
      </c>
      <c r="BE10" s="226">
        <v>4</v>
      </c>
      <c r="BF10" s="256">
        <v>14</v>
      </c>
      <c r="BG10" s="231">
        <v>350</v>
      </c>
      <c r="BH10" s="229">
        <v>10</v>
      </c>
      <c r="BI10" s="256">
        <v>29</v>
      </c>
      <c r="BJ10" s="13"/>
      <c r="BK10" s="13"/>
      <c r="BL10" s="13"/>
      <c r="BM10" s="13"/>
    </row>
    <row r="11" spans="1:65" ht="21.75" customHeight="1">
      <c r="A11" s="92" t="s">
        <v>97</v>
      </c>
      <c r="B11" s="232">
        <v>293</v>
      </c>
      <c r="C11" s="233">
        <v>270</v>
      </c>
      <c r="D11" s="234">
        <v>92.15017064846417</v>
      </c>
      <c r="E11" s="235">
        <v>-23</v>
      </c>
      <c r="F11" s="233">
        <v>184</v>
      </c>
      <c r="G11" s="233">
        <v>122</v>
      </c>
      <c r="H11" s="234">
        <v>66.30434782608695</v>
      </c>
      <c r="I11" s="236">
        <v>-62</v>
      </c>
      <c r="J11" s="233">
        <v>106</v>
      </c>
      <c r="K11" s="237">
        <v>88</v>
      </c>
      <c r="L11" s="234">
        <v>83.01886792452831</v>
      </c>
      <c r="M11" s="236">
        <v>-18</v>
      </c>
      <c r="N11" s="237">
        <v>17</v>
      </c>
      <c r="O11" s="237">
        <v>35</v>
      </c>
      <c r="P11" s="238">
        <v>205.88235294117646</v>
      </c>
      <c r="Q11" s="238">
        <v>18</v>
      </c>
      <c r="R11" s="233">
        <v>44</v>
      </c>
      <c r="S11" s="297">
        <v>42</v>
      </c>
      <c r="T11" s="298">
        <v>95.45454545454545</v>
      </c>
      <c r="U11" s="299">
        <v>-2</v>
      </c>
      <c r="V11" s="233">
        <v>529</v>
      </c>
      <c r="W11" s="233">
        <v>791</v>
      </c>
      <c r="X11" s="285">
        <f t="shared" si="0"/>
        <v>149.5274102079395</v>
      </c>
      <c r="Y11" s="283">
        <f t="shared" si="1"/>
        <v>262</v>
      </c>
      <c r="Z11" s="233">
        <v>278</v>
      </c>
      <c r="AA11" s="233">
        <v>247</v>
      </c>
      <c r="AB11" s="285">
        <f t="shared" si="2"/>
        <v>88.84892086330936</v>
      </c>
      <c r="AC11" s="283">
        <f t="shared" si="3"/>
        <v>-31</v>
      </c>
      <c r="AD11" s="233">
        <v>163</v>
      </c>
      <c r="AE11" s="300">
        <v>374</v>
      </c>
      <c r="AF11" s="301">
        <f t="shared" si="4"/>
        <v>229.4478527607362</v>
      </c>
      <c r="AG11" s="283">
        <f t="shared" si="5"/>
        <v>211</v>
      </c>
      <c r="AH11" s="233">
        <v>51</v>
      </c>
      <c r="AI11" s="233">
        <v>51</v>
      </c>
      <c r="AJ11" s="298">
        <v>100</v>
      </c>
      <c r="AK11" s="299">
        <v>0</v>
      </c>
      <c r="AL11" s="302">
        <v>26</v>
      </c>
      <c r="AM11" s="302">
        <v>42</v>
      </c>
      <c r="AN11" s="303">
        <v>161.5</v>
      </c>
      <c r="AO11" s="304">
        <v>16</v>
      </c>
      <c r="AP11" s="305">
        <v>111</v>
      </c>
      <c r="AQ11" s="233">
        <v>108</v>
      </c>
      <c r="AR11" s="298">
        <v>97.3</v>
      </c>
      <c r="AS11" s="299">
        <v>-3</v>
      </c>
      <c r="AT11" s="233">
        <v>140</v>
      </c>
      <c r="AU11" s="233">
        <v>153</v>
      </c>
      <c r="AV11" s="298">
        <v>109.28571428571428</v>
      </c>
      <c r="AW11" s="299">
        <v>13</v>
      </c>
      <c r="AX11" s="233">
        <v>91</v>
      </c>
      <c r="AY11" s="233">
        <v>99</v>
      </c>
      <c r="AZ11" s="298">
        <v>108.79120879120879</v>
      </c>
      <c r="BA11" s="299">
        <v>8</v>
      </c>
      <c r="BB11" s="306">
        <v>1680.952380952381</v>
      </c>
      <c r="BC11" s="233">
        <v>2072.340425531915</v>
      </c>
      <c r="BD11" s="299">
        <v>391.38804457953415</v>
      </c>
      <c r="BE11" s="233">
        <v>3</v>
      </c>
      <c r="BF11" s="257">
        <v>14</v>
      </c>
      <c r="BG11" s="238">
        <v>466.6666666666667</v>
      </c>
      <c r="BH11" s="236">
        <v>11</v>
      </c>
      <c r="BI11" s="257">
        <v>19</v>
      </c>
      <c r="BJ11" s="13"/>
      <c r="BK11" s="13"/>
      <c r="BL11" s="13"/>
      <c r="BM11" s="13"/>
    </row>
    <row r="12" spans="1:65" ht="21.75" customHeight="1">
      <c r="A12" s="92" t="s">
        <v>134</v>
      </c>
      <c r="B12" s="232">
        <v>1733</v>
      </c>
      <c r="C12" s="233">
        <v>1450</v>
      </c>
      <c r="D12" s="234">
        <v>83.66993652625506</v>
      </c>
      <c r="E12" s="235">
        <v>-283</v>
      </c>
      <c r="F12" s="233">
        <v>846</v>
      </c>
      <c r="G12" s="233">
        <v>732</v>
      </c>
      <c r="H12" s="234">
        <v>86.52482269503547</v>
      </c>
      <c r="I12" s="236">
        <v>-114</v>
      </c>
      <c r="J12" s="233">
        <v>763</v>
      </c>
      <c r="K12" s="237">
        <v>801</v>
      </c>
      <c r="L12" s="234">
        <v>104.98034076015728</v>
      </c>
      <c r="M12" s="236">
        <v>38</v>
      </c>
      <c r="N12" s="237">
        <v>215</v>
      </c>
      <c r="O12" s="237">
        <v>320</v>
      </c>
      <c r="P12" s="238">
        <v>148.8372093023256</v>
      </c>
      <c r="Q12" s="238">
        <v>105</v>
      </c>
      <c r="R12" s="233">
        <v>405</v>
      </c>
      <c r="S12" s="297">
        <v>262</v>
      </c>
      <c r="T12" s="298">
        <v>64.69135802469135</v>
      </c>
      <c r="U12" s="299">
        <v>-143</v>
      </c>
      <c r="V12" s="233">
        <v>3134</v>
      </c>
      <c r="W12" s="233">
        <v>3046</v>
      </c>
      <c r="X12" s="285">
        <f t="shared" si="0"/>
        <v>97.19208679004467</v>
      </c>
      <c r="Y12" s="283">
        <f t="shared" si="1"/>
        <v>-88</v>
      </c>
      <c r="Z12" s="233">
        <v>1565</v>
      </c>
      <c r="AA12" s="233">
        <v>1288</v>
      </c>
      <c r="AB12" s="285">
        <f t="shared" si="2"/>
        <v>82.30031948881789</v>
      </c>
      <c r="AC12" s="283">
        <f t="shared" si="3"/>
        <v>-277</v>
      </c>
      <c r="AD12" s="233">
        <v>1036</v>
      </c>
      <c r="AE12" s="300">
        <v>1138</v>
      </c>
      <c r="AF12" s="301">
        <f t="shared" si="4"/>
        <v>109.84555984555983</v>
      </c>
      <c r="AG12" s="283">
        <f t="shared" si="5"/>
        <v>102</v>
      </c>
      <c r="AH12" s="233">
        <v>470</v>
      </c>
      <c r="AI12" s="233">
        <v>350</v>
      </c>
      <c r="AJ12" s="298">
        <v>74.46808510638297</v>
      </c>
      <c r="AK12" s="299">
        <v>-120</v>
      </c>
      <c r="AL12" s="302">
        <v>235</v>
      </c>
      <c r="AM12" s="302">
        <v>267</v>
      </c>
      <c r="AN12" s="303">
        <v>113.6</v>
      </c>
      <c r="AO12" s="304">
        <v>32</v>
      </c>
      <c r="AP12" s="305">
        <v>919</v>
      </c>
      <c r="AQ12" s="233">
        <v>1087</v>
      </c>
      <c r="AR12" s="298">
        <v>118.3</v>
      </c>
      <c r="AS12" s="299">
        <v>168</v>
      </c>
      <c r="AT12" s="233">
        <v>901</v>
      </c>
      <c r="AU12" s="233">
        <v>767</v>
      </c>
      <c r="AV12" s="298">
        <v>85.12763596004439</v>
      </c>
      <c r="AW12" s="299">
        <v>-134</v>
      </c>
      <c r="AX12" s="233">
        <v>628</v>
      </c>
      <c r="AY12" s="233">
        <v>543</v>
      </c>
      <c r="AZ12" s="298">
        <v>86.46496815286623</v>
      </c>
      <c r="BA12" s="299">
        <v>-85</v>
      </c>
      <c r="BB12" s="306">
        <v>1812.7496159754223</v>
      </c>
      <c r="BC12" s="233">
        <v>2654.423076923077</v>
      </c>
      <c r="BD12" s="299">
        <v>841.6734609476548</v>
      </c>
      <c r="BE12" s="233">
        <v>122</v>
      </c>
      <c r="BF12" s="257">
        <v>211</v>
      </c>
      <c r="BG12" s="238">
        <v>172.95081967213116</v>
      </c>
      <c r="BH12" s="236">
        <v>89</v>
      </c>
      <c r="BI12" s="257">
        <v>186</v>
      </c>
      <c r="BJ12" s="13"/>
      <c r="BK12" s="13"/>
      <c r="BL12" s="13"/>
      <c r="BM12" s="13"/>
    </row>
    <row r="13" spans="1:65" s="86" customFormat="1" ht="21.75" customHeight="1">
      <c r="A13" s="92" t="s">
        <v>98</v>
      </c>
      <c r="B13" s="232">
        <v>110</v>
      </c>
      <c r="C13" s="233">
        <v>78</v>
      </c>
      <c r="D13" s="234">
        <v>70.9090909090909</v>
      </c>
      <c r="E13" s="235">
        <v>-32</v>
      </c>
      <c r="F13" s="233">
        <v>55</v>
      </c>
      <c r="G13" s="233">
        <v>34</v>
      </c>
      <c r="H13" s="234">
        <v>61.81818181818181</v>
      </c>
      <c r="I13" s="236">
        <v>-21</v>
      </c>
      <c r="J13" s="233">
        <v>27</v>
      </c>
      <c r="K13" s="237">
        <v>27</v>
      </c>
      <c r="L13" s="234">
        <v>100</v>
      </c>
      <c r="M13" s="236">
        <v>0</v>
      </c>
      <c r="N13" s="237">
        <v>4</v>
      </c>
      <c r="O13" s="237">
        <v>6</v>
      </c>
      <c r="P13" s="238">
        <v>150</v>
      </c>
      <c r="Q13" s="238">
        <v>2</v>
      </c>
      <c r="R13" s="233">
        <v>26</v>
      </c>
      <c r="S13" s="297">
        <v>9</v>
      </c>
      <c r="T13" s="298">
        <v>34.61538461538461</v>
      </c>
      <c r="U13" s="299">
        <v>-17</v>
      </c>
      <c r="V13" s="233">
        <v>123</v>
      </c>
      <c r="W13" s="233">
        <v>344</v>
      </c>
      <c r="X13" s="285">
        <f t="shared" si="0"/>
        <v>279.6747967479675</v>
      </c>
      <c r="Y13" s="283">
        <f t="shared" si="1"/>
        <v>221</v>
      </c>
      <c r="Z13" s="233">
        <v>106</v>
      </c>
      <c r="AA13" s="233">
        <v>71</v>
      </c>
      <c r="AB13" s="285">
        <f t="shared" si="2"/>
        <v>66.98113207547169</v>
      </c>
      <c r="AC13" s="283">
        <f t="shared" si="3"/>
        <v>-35</v>
      </c>
      <c r="AD13" s="233">
        <v>0</v>
      </c>
      <c r="AE13" s="300">
        <v>134</v>
      </c>
      <c r="AF13" s="301"/>
      <c r="AG13" s="283">
        <f t="shared" si="5"/>
        <v>134</v>
      </c>
      <c r="AH13" s="233">
        <v>25</v>
      </c>
      <c r="AI13" s="233">
        <v>25</v>
      </c>
      <c r="AJ13" s="298">
        <v>100</v>
      </c>
      <c r="AK13" s="299">
        <v>0</v>
      </c>
      <c r="AL13" s="302">
        <v>7</v>
      </c>
      <c r="AM13" s="302">
        <v>7</v>
      </c>
      <c r="AN13" s="303">
        <v>100</v>
      </c>
      <c r="AO13" s="304">
        <v>0</v>
      </c>
      <c r="AP13" s="305">
        <v>29</v>
      </c>
      <c r="AQ13" s="233">
        <v>32</v>
      </c>
      <c r="AR13" s="298">
        <v>110.3</v>
      </c>
      <c r="AS13" s="299">
        <v>3</v>
      </c>
      <c r="AT13" s="233">
        <v>45</v>
      </c>
      <c r="AU13" s="233">
        <v>45</v>
      </c>
      <c r="AV13" s="298">
        <v>100</v>
      </c>
      <c r="AW13" s="299">
        <v>0</v>
      </c>
      <c r="AX13" s="233">
        <v>35</v>
      </c>
      <c r="AY13" s="233">
        <v>35</v>
      </c>
      <c r="AZ13" s="298">
        <v>100</v>
      </c>
      <c r="BA13" s="299">
        <v>0</v>
      </c>
      <c r="BB13" s="306">
        <v>2202.0408163265306</v>
      </c>
      <c r="BC13" s="233">
        <v>3593.939393939394</v>
      </c>
      <c r="BD13" s="299">
        <v>1391.8985776128634</v>
      </c>
      <c r="BE13" s="233">
        <v>4</v>
      </c>
      <c r="BF13" s="257">
        <v>3</v>
      </c>
      <c r="BG13" s="238">
        <v>75</v>
      </c>
      <c r="BH13" s="236">
        <v>-1</v>
      </c>
      <c r="BI13" s="257">
        <v>12</v>
      </c>
      <c r="BJ13" s="85"/>
      <c r="BK13" s="85"/>
      <c r="BL13" s="85"/>
      <c r="BM13" s="85"/>
    </row>
    <row r="14" spans="1:67" s="12" customFormat="1" ht="21.75" customHeight="1">
      <c r="A14" s="92" t="s">
        <v>99</v>
      </c>
      <c r="B14" s="232">
        <v>450</v>
      </c>
      <c r="C14" s="233">
        <v>399</v>
      </c>
      <c r="D14" s="234">
        <v>88.66666666666667</v>
      </c>
      <c r="E14" s="235">
        <v>-51</v>
      </c>
      <c r="F14" s="233">
        <v>304</v>
      </c>
      <c r="G14" s="233">
        <v>240</v>
      </c>
      <c r="H14" s="234">
        <v>78.94736842105263</v>
      </c>
      <c r="I14" s="236">
        <v>-64</v>
      </c>
      <c r="J14" s="233">
        <v>252</v>
      </c>
      <c r="K14" s="237">
        <v>199</v>
      </c>
      <c r="L14" s="234">
        <v>78.96825396825396</v>
      </c>
      <c r="M14" s="236">
        <v>-53</v>
      </c>
      <c r="N14" s="237">
        <v>140</v>
      </c>
      <c r="O14" s="237">
        <v>85</v>
      </c>
      <c r="P14" s="238">
        <v>60.71428571428571</v>
      </c>
      <c r="Q14" s="238">
        <v>-55</v>
      </c>
      <c r="R14" s="233">
        <v>87</v>
      </c>
      <c r="S14" s="297">
        <v>55</v>
      </c>
      <c r="T14" s="298">
        <v>63.2183908045977</v>
      </c>
      <c r="U14" s="299">
        <v>-32</v>
      </c>
      <c r="V14" s="233">
        <v>1500</v>
      </c>
      <c r="W14" s="233">
        <v>1240</v>
      </c>
      <c r="X14" s="285">
        <f t="shared" si="0"/>
        <v>82.66666666666667</v>
      </c>
      <c r="Y14" s="283">
        <f t="shared" si="1"/>
        <v>-260</v>
      </c>
      <c r="Z14" s="233">
        <v>408</v>
      </c>
      <c r="AA14" s="233">
        <v>364</v>
      </c>
      <c r="AB14" s="285">
        <f t="shared" si="2"/>
        <v>89.2156862745098</v>
      </c>
      <c r="AC14" s="283">
        <f t="shared" si="3"/>
        <v>-44</v>
      </c>
      <c r="AD14" s="233">
        <v>439</v>
      </c>
      <c r="AE14" s="300">
        <v>438</v>
      </c>
      <c r="AF14" s="301">
        <f t="shared" si="4"/>
        <v>99.77220956719817</v>
      </c>
      <c r="AG14" s="283">
        <f t="shared" si="5"/>
        <v>-1</v>
      </c>
      <c r="AH14" s="233">
        <v>172</v>
      </c>
      <c r="AI14" s="233">
        <v>119</v>
      </c>
      <c r="AJ14" s="298">
        <v>69.18604651162791</v>
      </c>
      <c r="AK14" s="299">
        <v>-53</v>
      </c>
      <c r="AL14" s="302">
        <v>70</v>
      </c>
      <c r="AM14" s="302">
        <v>86</v>
      </c>
      <c r="AN14" s="303">
        <v>122.9</v>
      </c>
      <c r="AO14" s="304">
        <v>16</v>
      </c>
      <c r="AP14" s="305">
        <v>262</v>
      </c>
      <c r="AQ14" s="233">
        <v>312</v>
      </c>
      <c r="AR14" s="298">
        <v>119.1</v>
      </c>
      <c r="AS14" s="299">
        <v>50</v>
      </c>
      <c r="AT14" s="233">
        <v>219</v>
      </c>
      <c r="AU14" s="233">
        <v>195</v>
      </c>
      <c r="AV14" s="298">
        <v>89.04109589041096</v>
      </c>
      <c r="AW14" s="299">
        <v>-24</v>
      </c>
      <c r="AX14" s="233">
        <v>130</v>
      </c>
      <c r="AY14" s="233">
        <v>108</v>
      </c>
      <c r="AZ14" s="298">
        <v>83.07692307692308</v>
      </c>
      <c r="BA14" s="299">
        <v>-22</v>
      </c>
      <c r="BB14" s="306">
        <v>1408.4033613445379</v>
      </c>
      <c r="BC14" s="233">
        <v>2568.867924528302</v>
      </c>
      <c r="BD14" s="299">
        <v>1160.464563183764</v>
      </c>
      <c r="BE14" s="233">
        <v>29</v>
      </c>
      <c r="BF14" s="257">
        <v>60</v>
      </c>
      <c r="BG14" s="238">
        <v>206.89655172413794</v>
      </c>
      <c r="BH14" s="236">
        <v>31</v>
      </c>
      <c r="BI14" s="257">
        <v>21</v>
      </c>
      <c r="BJ14" s="13"/>
      <c r="BK14" s="13"/>
      <c r="BL14" s="13"/>
      <c r="BM14" s="13"/>
      <c r="BN14" s="10"/>
      <c r="BO14" s="10"/>
    </row>
    <row r="15" spans="1:67" s="12" customFormat="1" ht="21.75" customHeight="1">
      <c r="A15" s="92" t="s">
        <v>100</v>
      </c>
      <c r="B15" s="232">
        <v>635</v>
      </c>
      <c r="C15" s="233">
        <v>542</v>
      </c>
      <c r="D15" s="234">
        <v>85.35433070866142</v>
      </c>
      <c r="E15" s="235">
        <v>-93</v>
      </c>
      <c r="F15" s="233">
        <v>347</v>
      </c>
      <c r="G15" s="233">
        <v>282</v>
      </c>
      <c r="H15" s="234">
        <v>81.26801152737752</v>
      </c>
      <c r="I15" s="236">
        <v>-65</v>
      </c>
      <c r="J15" s="233">
        <v>458</v>
      </c>
      <c r="K15" s="237">
        <v>309</v>
      </c>
      <c r="L15" s="234">
        <v>67.46724890829694</v>
      </c>
      <c r="M15" s="236">
        <v>-149</v>
      </c>
      <c r="N15" s="237">
        <v>226</v>
      </c>
      <c r="O15" s="237">
        <v>171</v>
      </c>
      <c r="P15" s="238">
        <v>75.66371681415929</v>
      </c>
      <c r="Q15" s="238">
        <v>-55</v>
      </c>
      <c r="R15" s="233">
        <v>86</v>
      </c>
      <c r="S15" s="297">
        <v>82</v>
      </c>
      <c r="T15" s="298">
        <v>95.34883720930233</v>
      </c>
      <c r="U15" s="299">
        <v>-4</v>
      </c>
      <c r="V15" s="233">
        <v>1850</v>
      </c>
      <c r="W15" s="233">
        <v>2119</v>
      </c>
      <c r="X15" s="285">
        <f t="shared" si="0"/>
        <v>114.54054054054055</v>
      </c>
      <c r="Y15" s="283">
        <f t="shared" si="1"/>
        <v>269</v>
      </c>
      <c r="Z15" s="233">
        <v>595</v>
      </c>
      <c r="AA15" s="233">
        <v>515</v>
      </c>
      <c r="AB15" s="285">
        <f t="shared" si="2"/>
        <v>86.5546218487395</v>
      </c>
      <c r="AC15" s="283">
        <f t="shared" si="3"/>
        <v>-80</v>
      </c>
      <c r="AD15" s="233">
        <v>621</v>
      </c>
      <c r="AE15" s="300">
        <v>919</v>
      </c>
      <c r="AF15" s="301">
        <f t="shared" si="4"/>
        <v>147.98711755233492</v>
      </c>
      <c r="AG15" s="283">
        <f t="shared" si="5"/>
        <v>298</v>
      </c>
      <c r="AH15" s="233">
        <v>105</v>
      </c>
      <c r="AI15" s="233">
        <v>70</v>
      </c>
      <c r="AJ15" s="298">
        <v>66.66666666666666</v>
      </c>
      <c r="AK15" s="299">
        <v>-35</v>
      </c>
      <c r="AL15" s="302">
        <v>82</v>
      </c>
      <c r="AM15" s="302">
        <v>85</v>
      </c>
      <c r="AN15" s="303">
        <v>103.7</v>
      </c>
      <c r="AO15" s="304">
        <v>3</v>
      </c>
      <c r="AP15" s="305">
        <v>503</v>
      </c>
      <c r="AQ15" s="233">
        <v>371</v>
      </c>
      <c r="AR15" s="298">
        <v>73.8</v>
      </c>
      <c r="AS15" s="299">
        <v>-132</v>
      </c>
      <c r="AT15" s="233">
        <v>287</v>
      </c>
      <c r="AU15" s="233">
        <v>331</v>
      </c>
      <c r="AV15" s="298">
        <v>115.33101045296168</v>
      </c>
      <c r="AW15" s="299">
        <v>44</v>
      </c>
      <c r="AX15" s="233">
        <v>222</v>
      </c>
      <c r="AY15" s="233">
        <v>256</v>
      </c>
      <c r="AZ15" s="298">
        <v>115.31531531531532</v>
      </c>
      <c r="BA15" s="299">
        <v>34</v>
      </c>
      <c r="BB15" s="306">
        <v>2636.559139784946</v>
      </c>
      <c r="BC15" s="233">
        <v>3097.2602739726026</v>
      </c>
      <c r="BD15" s="299">
        <v>460.7011341876564</v>
      </c>
      <c r="BE15" s="233">
        <v>20</v>
      </c>
      <c r="BF15" s="257">
        <v>22</v>
      </c>
      <c r="BG15" s="238">
        <v>110.00000000000001</v>
      </c>
      <c r="BH15" s="236">
        <v>2</v>
      </c>
      <c r="BI15" s="257">
        <v>34</v>
      </c>
      <c r="BJ15" s="13"/>
      <c r="BK15" s="13"/>
      <c r="BL15" s="13"/>
      <c r="BM15" s="13"/>
      <c r="BN15" s="10"/>
      <c r="BO15" s="10"/>
    </row>
    <row r="16" spans="1:67" s="12" customFormat="1" ht="21.75" customHeight="1">
      <c r="A16" s="92" t="s">
        <v>101</v>
      </c>
      <c r="B16" s="232">
        <v>764</v>
      </c>
      <c r="C16" s="233">
        <v>640</v>
      </c>
      <c r="D16" s="234">
        <v>83.7696335078534</v>
      </c>
      <c r="E16" s="235">
        <v>-124</v>
      </c>
      <c r="F16" s="233">
        <v>386</v>
      </c>
      <c r="G16" s="233">
        <v>336</v>
      </c>
      <c r="H16" s="234">
        <v>87.04663212435233</v>
      </c>
      <c r="I16" s="236">
        <v>-50</v>
      </c>
      <c r="J16" s="233">
        <v>354</v>
      </c>
      <c r="K16" s="237">
        <v>352</v>
      </c>
      <c r="L16" s="234">
        <v>99.43502824858757</v>
      </c>
      <c r="M16" s="236">
        <v>-2</v>
      </c>
      <c r="N16" s="237">
        <v>79</v>
      </c>
      <c r="O16" s="237">
        <v>132</v>
      </c>
      <c r="P16" s="238">
        <v>167.08860759493672</v>
      </c>
      <c r="Q16" s="238">
        <v>53</v>
      </c>
      <c r="R16" s="233">
        <v>156</v>
      </c>
      <c r="S16" s="297">
        <v>153</v>
      </c>
      <c r="T16" s="298">
        <v>98.07692307692307</v>
      </c>
      <c r="U16" s="299">
        <v>-3</v>
      </c>
      <c r="V16" s="233">
        <v>1730</v>
      </c>
      <c r="W16" s="233">
        <v>1987</v>
      </c>
      <c r="X16" s="285">
        <f t="shared" si="0"/>
        <v>114.85549132947976</v>
      </c>
      <c r="Y16" s="283">
        <f t="shared" si="1"/>
        <v>257</v>
      </c>
      <c r="Z16" s="233">
        <v>690</v>
      </c>
      <c r="AA16" s="233">
        <v>585</v>
      </c>
      <c r="AB16" s="285">
        <f t="shared" si="2"/>
        <v>84.78260869565217</v>
      </c>
      <c r="AC16" s="283">
        <f t="shared" si="3"/>
        <v>-105</v>
      </c>
      <c r="AD16" s="233">
        <v>457</v>
      </c>
      <c r="AE16" s="300">
        <v>940</v>
      </c>
      <c r="AF16" s="301">
        <f t="shared" si="4"/>
        <v>205.68927789934355</v>
      </c>
      <c r="AG16" s="283">
        <f t="shared" si="5"/>
        <v>483</v>
      </c>
      <c r="AH16" s="233">
        <v>131</v>
      </c>
      <c r="AI16" s="233">
        <v>204</v>
      </c>
      <c r="AJ16" s="298">
        <v>155.72519083969465</v>
      </c>
      <c r="AK16" s="299">
        <v>73</v>
      </c>
      <c r="AL16" s="302">
        <v>130</v>
      </c>
      <c r="AM16" s="302">
        <v>145</v>
      </c>
      <c r="AN16" s="303">
        <v>111.5</v>
      </c>
      <c r="AO16" s="304">
        <v>15</v>
      </c>
      <c r="AP16" s="305">
        <v>442</v>
      </c>
      <c r="AQ16" s="233">
        <v>544</v>
      </c>
      <c r="AR16" s="298">
        <v>123.1</v>
      </c>
      <c r="AS16" s="299">
        <v>102</v>
      </c>
      <c r="AT16" s="233">
        <v>318</v>
      </c>
      <c r="AU16" s="233">
        <v>306</v>
      </c>
      <c r="AV16" s="298">
        <v>96.22641509433963</v>
      </c>
      <c r="AW16" s="299">
        <v>-12</v>
      </c>
      <c r="AX16" s="233">
        <v>199</v>
      </c>
      <c r="AY16" s="233">
        <v>223</v>
      </c>
      <c r="AZ16" s="298">
        <v>112.0603015075377</v>
      </c>
      <c r="BA16" s="299">
        <v>24</v>
      </c>
      <c r="BB16" s="306">
        <v>2188.6255924170614</v>
      </c>
      <c r="BC16" s="233">
        <v>3000</v>
      </c>
      <c r="BD16" s="299">
        <v>811.3744075829386</v>
      </c>
      <c r="BE16" s="233">
        <v>71</v>
      </c>
      <c r="BF16" s="257">
        <v>131</v>
      </c>
      <c r="BG16" s="238">
        <v>184.50704225352112</v>
      </c>
      <c r="BH16" s="236">
        <v>60</v>
      </c>
      <c r="BI16" s="257">
        <v>34</v>
      </c>
      <c r="BJ16" s="13"/>
      <c r="BK16" s="13"/>
      <c r="BL16" s="13"/>
      <c r="BM16" s="13"/>
      <c r="BN16" s="10"/>
      <c r="BO16" s="10"/>
    </row>
    <row r="17" spans="1:67" s="12" customFormat="1" ht="21.75" customHeight="1">
      <c r="A17" s="92" t="s">
        <v>102</v>
      </c>
      <c r="B17" s="232">
        <v>1841</v>
      </c>
      <c r="C17" s="233">
        <v>1510</v>
      </c>
      <c r="D17" s="234">
        <v>82.02064095600218</v>
      </c>
      <c r="E17" s="235">
        <v>-331</v>
      </c>
      <c r="F17" s="233">
        <v>972</v>
      </c>
      <c r="G17" s="233">
        <v>695</v>
      </c>
      <c r="H17" s="234">
        <v>71.50205761316872</v>
      </c>
      <c r="I17" s="236">
        <v>-277</v>
      </c>
      <c r="J17" s="233">
        <v>666</v>
      </c>
      <c r="K17" s="237">
        <v>854</v>
      </c>
      <c r="L17" s="234">
        <v>128.22822822822823</v>
      </c>
      <c r="M17" s="236">
        <v>188</v>
      </c>
      <c r="N17" s="237">
        <v>118</v>
      </c>
      <c r="O17" s="237">
        <v>335</v>
      </c>
      <c r="P17" s="238">
        <v>283.89830508474574</v>
      </c>
      <c r="Q17" s="238">
        <v>217</v>
      </c>
      <c r="R17" s="233">
        <v>267</v>
      </c>
      <c r="S17" s="297">
        <v>249</v>
      </c>
      <c r="T17" s="298">
        <v>93.25842696629213</v>
      </c>
      <c r="U17" s="299">
        <v>-18</v>
      </c>
      <c r="V17" s="233">
        <v>3033</v>
      </c>
      <c r="W17" s="233">
        <v>2600</v>
      </c>
      <c r="X17" s="285">
        <f t="shared" si="0"/>
        <v>85.72370590174745</v>
      </c>
      <c r="Y17" s="283">
        <f t="shared" si="1"/>
        <v>-433</v>
      </c>
      <c r="Z17" s="233">
        <v>1694</v>
      </c>
      <c r="AA17" s="233">
        <v>1297</v>
      </c>
      <c r="AB17" s="285">
        <f t="shared" si="2"/>
        <v>76.56434474616293</v>
      </c>
      <c r="AC17" s="283">
        <f t="shared" si="3"/>
        <v>-397</v>
      </c>
      <c r="AD17" s="233">
        <v>566</v>
      </c>
      <c r="AE17" s="300">
        <v>589</v>
      </c>
      <c r="AF17" s="301">
        <f t="shared" si="4"/>
        <v>104.06360424028269</v>
      </c>
      <c r="AG17" s="283">
        <f t="shared" si="5"/>
        <v>23</v>
      </c>
      <c r="AH17" s="233">
        <v>400</v>
      </c>
      <c r="AI17" s="233">
        <v>699</v>
      </c>
      <c r="AJ17" s="298">
        <v>174.75</v>
      </c>
      <c r="AK17" s="299">
        <v>299</v>
      </c>
      <c r="AL17" s="302">
        <v>209</v>
      </c>
      <c r="AM17" s="302">
        <v>299</v>
      </c>
      <c r="AN17" s="303">
        <v>143.1</v>
      </c>
      <c r="AO17" s="304">
        <v>90</v>
      </c>
      <c r="AP17" s="305">
        <v>821</v>
      </c>
      <c r="AQ17" s="233">
        <v>1015</v>
      </c>
      <c r="AR17" s="298">
        <v>123.6</v>
      </c>
      <c r="AS17" s="299">
        <v>194</v>
      </c>
      <c r="AT17" s="233">
        <v>912</v>
      </c>
      <c r="AU17" s="233">
        <v>825</v>
      </c>
      <c r="AV17" s="298">
        <v>90.46052631578947</v>
      </c>
      <c r="AW17" s="299">
        <v>-87</v>
      </c>
      <c r="AX17" s="233">
        <v>558</v>
      </c>
      <c r="AY17" s="233">
        <v>466</v>
      </c>
      <c r="AZ17" s="298">
        <v>83.51254480286738</v>
      </c>
      <c r="BA17" s="299">
        <v>-92</v>
      </c>
      <c r="BB17" s="306">
        <v>1512.455516014235</v>
      </c>
      <c r="BC17" s="233">
        <v>1862.7906976744187</v>
      </c>
      <c r="BD17" s="299">
        <v>350.3351816601837</v>
      </c>
      <c r="BE17" s="233">
        <v>134</v>
      </c>
      <c r="BF17" s="257">
        <v>97</v>
      </c>
      <c r="BG17" s="238">
        <v>72.38805970149254</v>
      </c>
      <c r="BH17" s="236">
        <v>-37</v>
      </c>
      <c r="BI17" s="257">
        <v>128</v>
      </c>
      <c r="BJ17" s="13"/>
      <c r="BK17" s="13"/>
      <c r="BL17" s="13"/>
      <c r="BM17" s="13"/>
      <c r="BN17" s="10"/>
      <c r="BO17" s="10"/>
    </row>
    <row r="18" spans="1:67" s="12" customFormat="1" ht="21.75" customHeight="1">
      <c r="A18" s="92" t="s">
        <v>103</v>
      </c>
      <c r="B18" s="232">
        <v>1497</v>
      </c>
      <c r="C18" s="233">
        <v>1122</v>
      </c>
      <c r="D18" s="234">
        <v>74.9498997995992</v>
      </c>
      <c r="E18" s="235">
        <v>-375</v>
      </c>
      <c r="F18" s="233">
        <v>799</v>
      </c>
      <c r="G18" s="233">
        <v>507</v>
      </c>
      <c r="H18" s="234">
        <v>63.454317897371716</v>
      </c>
      <c r="I18" s="236">
        <v>-292</v>
      </c>
      <c r="J18" s="233">
        <v>604</v>
      </c>
      <c r="K18" s="237">
        <v>436</v>
      </c>
      <c r="L18" s="234">
        <v>72.18543046357617</v>
      </c>
      <c r="M18" s="236">
        <v>-168</v>
      </c>
      <c r="N18" s="237">
        <v>240</v>
      </c>
      <c r="O18" s="237">
        <v>172</v>
      </c>
      <c r="P18" s="238">
        <v>71.66666666666667</v>
      </c>
      <c r="Q18" s="238">
        <v>-68</v>
      </c>
      <c r="R18" s="233">
        <v>186</v>
      </c>
      <c r="S18" s="297">
        <v>210</v>
      </c>
      <c r="T18" s="298">
        <v>112.90322580645163</v>
      </c>
      <c r="U18" s="299">
        <v>24</v>
      </c>
      <c r="V18" s="233">
        <v>4526</v>
      </c>
      <c r="W18" s="233">
        <v>3828</v>
      </c>
      <c r="X18" s="285">
        <f t="shared" si="0"/>
        <v>84.57799381352189</v>
      </c>
      <c r="Y18" s="283">
        <f t="shared" si="1"/>
        <v>-698</v>
      </c>
      <c r="Z18" s="233">
        <v>1414</v>
      </c>
      <c r="AA18" s="233">
        <v>1039</v>
      </c>
      <c r="AB18" s="285">
        <f t="shared" si="2"/>
        <v>73.47949080622348</v>
      </c>
      <c r="AC18" s="283">
        <f t="shared" si="3"/>
        <v>-375</v>
      </c>
      <c r="AD18" s="233">
        <v>547</v>
      </c>
      <c r="AE18" s="300">
        <v>1004</v>
      </c>
      <c r="AF18" s="301">
        <f t="shared" si="4"/>
        <v>183.54661791590493</v>
      </c>
      <c r="AG18" s="283">
        <f t="shared" si="5"/>
        <v>457</v>
      </c>
      <c r="AH18" s="233">
        <v>389</v>
      </c>
      <c r="AI18" s="233">
        <v>390</v>
      </c>
      <c r="AJ18" s="298">
        <v>100.25706940874035</v>
      </c>
      <c r="AK18" s="299">
        <v>1</v>
      </c>
      <c r="AL18" s="302">
        <v>129</v>
      </c>
      <c r="AM18" s="302">
        <v>129</v>
      </c>
      <c r="AN18" s="303">
        <v>100</v>
      </c>
      <c r="AO18" s="304">
        <v>0</v>
      </c>
      <c r="AP18" s="305">
        <v>621</v>
      </c>
      <c r="AQ18" s="233">
        <v>459</v>
      </c>
      <c r="AR18" s="298">
        <v>73.9</v>
      </c>
      <c r="AS18" s="299">
        <v>-162</v>
      </c>
      <c r="AT18" s="233">
        <v>820</v>
      </c>
      <c r="AU18" s="233">
        <v>626</v>
      </c>
      <c r="AV18" s="298">
        <v>76.34146341463415</v>
      </c>
      <c r="AW18" s="299">
        <v>-194</v>
      </c>
      <c r="AX18" s="233">
        <v>594</v>
      </c>
      <c r="AY18" s="233">
        <v>447</v>
      </c>
      <c r="AZ18" s="298">
        <v>75.25252525252525</v>
      </c>
      <c r="BA18" s="299">
        <v>-147</v>
      </c>
      <c r="BB18" s="306">
        <v>1696.3081861958267</v>
      </c>
      <c r="BC18" s="233">
        <v>2389.613034623218</v>
      </c>
      <c r="BD18" s="299">
        <v>693.3048484273913</v>
      </c>
      <c r="BE18" s="233">
        <v>21</v>
      </c>
      <c r="BF18" s="257">
        <v>26</v>
      </c>
      <c r="BG18" s="238">
        <v>123.80952380952381</v>
      </c>
      <c r="BH18" s="236">
        <v>5</v>
      </c>
      <c r="BI18" s="257">
        <v>121</v>
      </c>
      <c r="BJ18" s="13"/>
      <c r="BK18" s="13"/>
      <c r="BL18" s="13"/>
      <c r="BM18" s="13"/>
      <c r="BN18" s="10"/>
      <c r="BO18" s="10"/>
    </row>
    <row r="19" spans="1:67" s="12" customFormat="1" ht="21.75" customHeight="1">
      <c r="A19" s="92" t="s">
        <v>104</v>
      </c>
      <c r="B19" s="232">
        <v>2517</v>
      </c>
      <c r="C19" s="233">
        <v>2134</v>
      </c>
      <c r="D19" s="234">
        <v>84.78347238776321</v>
      </c>
      <c r="E19" s="235">
        <v>-383</v>
      </c>
      <c r="F19" s="233">
        <v>1319</v>
      </c>
      <c r="G19" s="233">
        <v>1012</v>
      </c>
      <c r="H19" s="234">
        <v>76.72479150871872</v>
      </c>
      <c r="I19" s="236">
        <v>-307</v>
      </c>
      <c r="J19" s="233">
        <v>996</v>
      </c>
      <c r="K19" s="237">
        <v>1021</v>
      </c>
      <c r="L19" s="234">
        <v>102.51004016064257</v>
      </c>
      <c r="M19" s="236">
        <v>25</v>
      </c>
      <c r="N19" s="237">
        <v>108</v>
      </c>
      <c r="O19" s="237">
        <v>375</v>
      </c>
      <c r="P19" s="238">
        <v>347.22222222222223</v>
      </c>
      <c r="Q19" s="238">
        <v>267</v>
      </c>
      <c r="R19" s="233">
        <v>452</v>
      </c>
      <c r="S19" s="297">
        <v>396</v>
      </c>
      <c r="T19" s="298">
        <v>87.61061946902655</v>
      </c>
      <c r="U19" s="299">
        <v>-56</v>
      </c>
      <c r="V19" s="233">
        <v>3713</v>
      </c>
      <c r="W19" s="233">
        <v>5039</v>
      </c>
      <c r="X19" s="285">
        <f t="shared" si="0"/>
        <v>135.71236197145166</v>
      </c>
      <c r="Y19" s="283">
        <f t="shared" si="1"/>
        <v>1326</v>
      </c>
      <c r="Z19" s="233">
        <v>2289</v>
      </c>
      <c r="AA19" s="233">
        <v>1896</v>
      </c>
      <c r="AB19" s="285">
        <f t="shared" si="2"/>
        <v>82.83093053735256</v>
      </c>
      <c r="AC19" s="283">
        <f t="shared" si="3"/>
        <v>-393</v>
      </c>
      <c r="AD19" s="233">
        <v>742</v>
      </c>
      <c r="AE19" s="300">
        <v>1674</v>
      </c>
      <c r="AF19" s="301">
        <f t="shared" si="4"/>
        <v>225.6064690026954</v>
      </c>
      <c r="AG19" s="283">
        <f t="shared" si="5"/>
        <v>932</v>
      </c>
      <c r="AH19" s="233">
        <v>690</v>
      </c>
      <c r="AI19" s="233">
        <v>601</v>
      </c>
      <c r="AJ19" s="298">
        <v>87.10144927536231</v>
      </c>
      <c r="AK19" s="299">
        <v>-89</v>
      </c>
      <c r="AL19" s="302">
        <v>393</v>
      </c>
      <c r="AM19" s="302">
        <v>477</v>
      </c>
      <c r="AN19" s="303">
        <v>121.4</v>
      </c>
      <c r="AO19" s="304">
        <v>84</v>
      </c>
      <c r="AP19" s="305">
        <v>1554</v>
      </c>
      <c r="AQ19" s="233">
        <v>1756</v>
      </c>
      <c r="AR19" s="298">
        <v>113</v>
      </c>
      <c r="AS19" s="299">
        <v>202</v>
      </c>
      <c r="AT19" s="233">
        <v>1214</v>
      </c>
      <c r="AU19" s="233">
        <v>1104</v>
      </c>
      <c r="AV19" s="298">
        <v>90.93904448105437</v>
      </c>
      <c r="AW19" s="299">
        <v>-110</v>
      </c>
      <c r="AX19" s="233">
        <v>983</v>
      </c>
      <c r="AY19" s="233">
        <v>907</v>
      </c>
      <c r="AZ19" s="298">
        <v>92.26856561546288</v>
      </c>
      <c r="BA19" s="299">
        <v>-76</v>
      </c>
      <c r="BB19" s="306">
        <v>1852.4896265560167</v>
      </c>
      <c r="BC19" s="233">
        <v>2597.6023976023976</v>
      </c>
      <c r="BD19" s="299">
        <v>745.1127710463809</v>
      </c>
      <c r="BE19" s="233">
        <v>155</v>
      </c>
      <c r="BF19" s="257">
        <v>291</v>
      </c>
      <c r="BG19" s="238">
        <v>187.74193548387098</v>
      </c>
      <c r="BH19" s="236">
        <v>136</v>
      </c>
      <c r="BI19" s="257">
        <v>37</v>
      </c>
      <c r="BJ19" s="13"/>
      <c r="BK19" s="13"/>
      <c r="BL19" s="13"/>
      <c r="BM19" s="13"/>
      <c r="BN19" s="10"/>
      <c r="BO19" s="10"/>
    </row>
    <row r="20" spans="1:67" s="14" customFormat="1" ht="21.75" customHeight="1">
      <c r="A20" s="93" t="s">
        <v>105</v>
      </c>
      <c r="B20" s="232">
        <v>821</v>
      </c>
      <c r="C20" s="233">
        <v>687</v>
      </c>
      <c r="D20" s="234">
        <v>83.67844092570037</v>
      </c>
      <c r="E20" s="235">
        <v>-134</v>
      </c>
      <c r="F20" s="233">
        <v>445</v>
      </c>
      <c r="G20" s="233">
        <v>384</v>
      </c>
      <c r="H20" s="234">
        <v>86.29213483146067</v>
      </c>
      <c r="I20" s="236">
        <v>-61</v>
      </c>
      <c r="J20" s="233">
        <v>333</v>
      </c>
      <c r="K20" s="237">
        <v>313</v>
      </c>
      <c r="L20" s="234">
        <v>93.993993993994</v>
      </c>
      <c r="M20" s="236">
        <v>-20</v>
      </c>
      <c r="N20" s="237">
        <v>111</v>
      </c>
      <c r="O20" s="237">
        <v>144</v>
      </c>
      <c r="P20" s="238">
        <v>129.72972972972974</v>
      </c>
      <c r="Q20" s="238">
        <v>33</v>
      </c>
      <c r="R20" s="233">
        <v>111</v>
      </c>
      <c r="S20" s="297">
        <v>106</v>
      </c>
      <c r="T20" s="298">
        <v>95.4954954954955</v>
      </c>
      <c r="U20" s="299">
        <v>-5</v>
      </c>
      <c r="V20" s="233">
        <v>2262</v>
      </c>
      <c r="W20" s="233">
        <v>2095</v>
      </c>
      <c r="X20" s="285">
        <f t="shared" si="0"/>
        <v>92.61715296198055</v>
      </c>
      <c r="Y20" s="283">
        <f t="shared" si="1"/>
        <v>-167</v>
      </c>
      <c r="Z20" s="233">
        <v>740</v>
      </c>
      <c r="AA20" s="233">
        <v>617</v>
      </c>
      <c r="AB20" s="285">
        <f t="shared" si="2"/>
        <v>83.37837837837839</v>
      </c>
      <c r="AC20" s="283">
        <f t="shared" si="3"/>
        <v>-123</v>
      </c>
      <c r="AD20" s="233">
        <v>938</v>
      </c>
      <c r="AE20" s="300">
        <v>894</v>
      </c>
      <c r="AF20" s="301">
        <f t="shared" si="4"/>
        <v>95.3091684434968</v>
      </c>
      <c r="AG20" s="283">
        <f t="shared" si="5"/>
        <v>-44</v>
      </c>
      <c r="AH20" s="233">
        <v>254</v>
      </c>
      <c r="AI20" s="233">
        <v>261</v>
      </c>
      <c r="AJ20" s="298">
        <v>102.75590551181102</v>
      </c>
      <c r="AK20" s="299">
        <v>7</v>
      </c>
      <c r="AL20" s="302">
        <v>138</v>
      </c>
      <c r="AM20" s="302">
        <v>144</v>
      </c>
      <c r="AN20" s="303">
        <v>104.3</v>
      </c>
      <c r="AO20" s="304">
        <v>6</v>
      </c>
      <c r="AP20" s="305">
        <v>371</v>
      </c>
      <c r="AQ20" s="233">
        <v>397</v>
      </c>
      <c r="AR20" s="298">
        <v>107</v>
      </c>
      <c r="AS20" s="299">
        <v>26</v>
      </c>
      <c r="AT20" s="233">
        <v>383</v>
      </c>
      <c r="AU20" s="233">
        <v>380</v>
      </c>
      <c r="AV20" s="298">
        <v>99.21671018276761</v>
      </c>
      <c r="AW20" s="299">
        <v>-3</v>
      </c>
      <c r="AX20" s="233">
        <v>243</v>
      </c>
      <c r="AY20" s="233">
        <v>250</v>
      </c>
      <c r="AZ20" s="298">
        <v>102.88065843621399</v>
      </c>
      <c r="BA20" s="299">
        <v>7</v>
      </c>
      <c r="BB20" s="306">
        <v>2433.490566037736</v>
      </c>
      <c r="BC20" s="233">
        <v>3238.7755102040815</v>
      </c>
      <c r="BD20" s="299">
        <v>805.2849441663457</v>
      </c>
      <c r="BE20" s="233">
        <v>18</v>
      </c>
      <c r="BF20" s="257">
        <v>28</v>
      </c>
      <c r="BG20" s="238">
        <v>155.55555555555557</v>
      </c>
      <c r="BH20" s="236">
        <v>10</v>
      </c>
      <c r="BI20" s="257">
        <v>49</v>
      </c>
      <c r="BJ20" s="13"/>
      <c r="BK20" s="13"/>
      <c r="BL20" s="13"/>
      <c r="BM20" s="13"/>
      <c r="BN20" s="10"/>
      <c r="BO20" s="10"/>
    </row>
    <row r="21" spans="1:67" s="12" customFormat="1" ht="21.75" customHeight="1">
      <c r="A21" s="92" t="s">
        <v>106</v>
      </c>
      <c r="B21" s="232">
        <v>533</v>
      </c>
      <c r="C21" s="233">
        <v>511</v>
      </c>
      <c r="D21" s="234">
        <v>95.87242026266416</v>
      </c>
      <c r="E21" s="235">
        <v>-22</v>
      </c>
      <c r="F21" s="233">
        <v>271</v>
      </c>
      <c r="G21" s="233">
        <v>273</v>
      </c>
      <c r="H21" s="234">
        <v>100.7380073800738</v>
      </c>
      <c r="I21" s="236">
        <v>2</v>
      </c>
      <c r="J21" s="233">
        <v>189</v>
      </c>
      <c r="K21" s="237">
        <v>246</v>
      </c>
      <c r="L21" s="234">
        <v>130.15873015873015</v>
      </c>
      <c r="M21" s="236">
        <v>57</v>
      </c>
      <c r="N21" s="237">
        <v>93</v>
      </c>
      <c r="O21" s="237">
        <v>131</v>
      </c>
      <c r="P21" s="238">
        <v>140.86021505376345</v>
      </c>
      <c r="Q21" s="238">
        <v>38</v>
      </c>
      <c r="R21" s="233">
        <v>71</v>
      </c>
      <c r="S21" s="297">
        <v>70</v>
      </c>
      <c r="T21" s="298">
        <v>98.59154929577466</v>
      </c>
      <c r="U21" s="299">
        <v>-1</v>
      </c>
      <c r="V21" s="233">
        <v>1129</v>
      </c>
      <c r="W21" s="233">
        <v>1260</v>
      </c>
      <c r="X21" s="285">
        <f t="shared" si="0"/>
        <v>111.60318866253323</v>
      </c>
      <c r="Y21" s="283">
        <f t="shared" si="1"/>
        <v>131</v>
      </c>
      <c r="Z21" s="233">
        <v>498</v>
      </c>
      <c r="AA21" s="233">
        <v>476</v>
      </c>
      <c r="AB21" s="285">
        <f t="shared" si="2"/>
        <v>95.58232931726907</v>
      </c>
      <c r="AC21" s="283">
        <f t="shared" si="3"/>
        <v>-22</v>
      </c>
      <c r="AD21" s="233">
        <v>327</v>
      </c>
      <c r="AE21" s="300">
        <v>534</v>
      </c>
      <c r="AF21" s="301">
        <f t="shared" si="4"/>
        <v>163.30275229357798</v>
      </c>
      <c r="AG21" s="283">
        <f t="shared" si="5"/>
        <v>207</v>
      </c>
      <c r="AH21" s="233">
        <v>261</v>
      </c>
      <c r="AI21" s="233">
        <v>191</v>
      </c>
      <c r="AJ21" s="298">
        <v>73.18007662835248</v>
      </c>
      <c r="AK21" s="299">
        <v>-70</v>
      </c>
      <c r="AL21" s="302">
        <v>87</v>
      </c>
      <c r="AM21" s="302">
        <v>80</v>
      </c>
      <c r="AN21" s="303">
        <v>92</v>
      </c>
      <c r="AO21" s="304">
        <v>-7</v>
      </c>
      <c r="AP21" s="305">
        <v>238</v>
      </c>
      <c r="AQ21" s="233">
        <v>273</v>
      </c>
      <c r="AR21" s="298">
        <v>114.7</v>
      </c>
      <c r="AS21" s="299">
        <v>35</v>
      </c>
      <c r="AT21" s="233">
        <v>267</v>
      </c>
      <c r="AU21" s="233">
        <v>298</v>
      </c>
      <c r="AV21" s="298">
        <v>111.61048689138578</v>
      </c>
      <c r="AW21" s="299">
        <v>31</v>
      </c>
      <c r="AX21" s="233">
        <v>148</v>
      </c>
      <c r="AY21" s="233">
        <v>180</v>
      </c>
      <c r="AZ21" s="298">
        <v>121.62162162162163</v>
      </c>
      <c r="BA21" s="299">
        <v>32</v>
      </c>
      <c r="BB21" s="306">
        <v>1452.6666666666667</v>
      </c>
      <c r="BC21" s="233">
        <v>2313.953488372093</v>
      </c>
      <c r="BD21" s="299">
        <v>861.2868217054263</v>
      </c>
      <c r="BE21" s="233">
        <v>31</v>
      </c>
      <c r="BF21" s="257">
        <v>18</v>
      </c>
      <c r="BG21" s="238">
        <v>58.06451612903226</v>
      </c>
      <c r="BH21" s="236">
        <v>-13</v>
      </c>
      <c r="BI21" s="257">
        <v>98</v>
      </c>
      <c r="BJ21" s="13"/>
      <c r="BK21" s="13"/>
      <c r="BL21" s="13"/>
      <c r="BM21" s="13"/>
      <c r="BN21" s="10"/>
      <c r="BO21" s="10"/>
    </row>
    <row r="22" spans="1:67" s="12" customFormat="1" ht="21.75" customHeight="1">
      <c r="A22" s="92" t="s">
        <v>107</v>
      </c>
      <c r="B22" s="232">
        <v>105</v>
      </c>
      <c r="C22" s="233">
        <v>96</v>
      </c>
      <c r="D22" s="234">
        <v>91.42857142857143</v>
      </c>
      <c r="E22" s="235">
        <v>-9</v>
      </c>
      <c r="F22" s="233">
        <v>50</v>
      </c>
      <c r="G22" s="233">
        <v>50</v>
      </c>
      <c r="H22" s="234">
        <v>100</v>
      </c>
      <c r="I22" s="236">
        <v>0</v>
      </c>
      <c r="J22" s="233">
        <v>30</v>
      </c>
      <c r="K22" s="237">
        <v>62</v>
      </c>
      <c r="L22" s="234">
        <v>206.66666666666669</v>
      </c>
      <c r="M22" s="236">
        <v>32</v>
      </c>
      <c r="N22" s="237">
        <v>2</v>
      </c>
      <c r="O22" s="237">
        <v>28</v>
      </c>
      <c r="P22" s="238">
        <v>1400</v>
      </c>
      <c r="Q22" s="238">
        <v>26</v>
      </c>
      <c r="R22" s="233">
        <v>29</v>
      </c>
      <c r="S22" s="297">
        <v>27</v>
      </c>
      <c r="T22" s="298">
        <v>93.10344827586206</v>
      </c>
      <c r="U22" s="299">
        <v>-2</v>
      </c>
      <c r="V22" s="233">
        <v>521</v>
      </c>
      <c r="W22" s="233">
        <v>357</v>
      </c>
      <c r="X22" s="285">
        <f t="shared" si="0"/>
        <v>68.52207293666027</v>
      </c>
      <c r="Y22" s="283">
        <f t="shared" si="1"/>
        <v>-164</v>
      </c>
      <c r="Z22" s="233">
        <v>93</v>
      </c>
      <c r="AA22" s="233">
        <v>88</v>
      </c>
      <c r="AB22" s="285">
        <f t="shared" si="2"/>
        <v>94.6236559139785</v>
      </c>
      <c r="AC22" s="283">
        <f t="shared" si="3"/>
        <v>-5</v>
      </c>
      <c r="AD22" s="233">
        <v>139</v>
      </c>
      <c r="AE22" s="300">
        <v>181</v>
      </c>
      <c r="AF22" s="301">
        <f t="shared" si="4"/>
        <v>130.2158273381295</v>
      </c>
      <c r="AG22" s="283">
        <f t="shared" si="5"/>
        <v>42</v>
      </c>
      <c r="AH22" s="233">
        <v>25</v>
      </c>
      <c r="AI22" s="233">
        <v>32</v>
      </c>
      <c r="AJ22" s="298">
        <v>128</v>
      </c>
      <c r="AK22" s="299">
        <v>7</v>
      </c>
      <c r="AL22" s="302">
        <v>30</v>
      </c>
      <c r="AM22" s="302">
        <v>37</v>
      </c>
      <c r="AN22" s="303">
        <v>123.3</v>
      </c>
      <c r="AO22" s="304">
        <v>7</v>
      </c>
      <c r="AP22" s="305">
        <v>42</v>
      </c>
      <c r="AQ22" s="233">
        <v>95</v>
      </c>
      <c r="AR22" s="298">
        <v>226.2</v>
      </c>
      <c r="AS22" s="299">
        <v>53</v>
      </c>
      <c r="AT22" s="233">
        <v>54</v>
      </c>
      <c r="AU22" s="233">
        <v>52</v>
      </c>
      <c r="AV22" s="298">
        <v>96.29629629629629</v>
      </c>
      <c r="AW22" s="299">
        <v>-2</v>
      </c>
      <c r="AX22" s="233">
        <v>33</v>
      </c>
      <c r="AY22" s="233">
        <v>32</v>
      </c>
      <c r="AZ22" s="298">
        <v>96.96969696969697</v>
      </c>
      <c r="BA22" s="299">
        <v>-1</v>
      </c>
      <c r="BB22" s="306">
        <v>1827.2727272727273</v>
      </c>
      <c r="BC22" s="233">
        <v>1287.2340425531916</v>
      </c>
      <c r="BD22" s="299">
        <v>-540.0386847195357</v>
      </c>
      <c r="BE22" s="233">
        <v>11</v>
      </c>
      <c r="BF22" s="257">
        <v>19</v>
      </c>
      <c r="BG22" s="238">
        <v>172.72727272727272</v>
      </c>
      <c r="BH22" s="236">
        <v>8</v>
      </c>
      <c r="BI22" s="257">
        <v>27</v>
      </c>
      <c r="BJ22" s="13"/>
      <c r="BK22" s="13"/>
      <c r="BL22" s="13"/>
      <c r="BM22" s="13"/>
      <c r="BN22" s="10"/>
      <c r="BO22" s="10"/>
    </row>
    <row r="23" spans="1:67" s="12" customFormat="1" ht="21.75" customHeight="1">
      <c r="A23" s="92" t="s">
        <v>108</v>
      </c>
      <c r="B23" s="232">
        <v>7048</v>
      </c>
      <c r="C23" s="233">
        <v>5000</v>
      </c>
      <c r="D23" s="234">
        <v>70.94211123723042</v>
      </c>
      <c r="E23" s="235">
        <v>-2048</v>
      </c>
      <c r="F23" s="233">
        <v>3457</v>
      </c>
      <c r="G23" s="233">
        <v>2266</v>
      </c>
      <c r="H23" s="234">
        <v>65.54816314723749</v>
      </c>
      <c r="I23" s="236">
        <v>-1191</v>
      </c>
      <c r="J23" s="233">
        <v>1840</v>
      </c>
      <c r="K23" s="237">
        <v>1300</v>
      </c>
      <c r="L23" s="234">
        <v>70.65217391304348</v>
      </c>
      <c r="M23" s="236">
        <v>-540</v>
      </c>
      <c r="N23" s="237">
        <v>523</v>
      </c>
      <c r="O23" s="237">
        <v>270</v>
      </c>
      <c r="P23" s="238">
        <v>51.625239005736134</v>
      </c>
      <c r="Q23" s="238">
        <v>-253</v>
      </c>
      <c r="R23" s="233">
        <v>719</v>
      </c>
      <c r="S23" s="297">
        <v>869</v>
      </c>
      <c r="T23" s="298">
        <v>120.86230876216968</v>
      </c>
      <c r="U23" s="299">
        <v>150</v>
      </c>
      <c r="V23" s="233">
        <v>10364</v>
      </c>
      <c r="W23" s="233">
        <v>10463</v>
      </c>
      <c r="X23" s="285">
        <f t="shared" si="0"/>
        <v>100.95522964106523</v>
      </c>
      <c r="Y23" s="283">
        <f t="shared" si="1"/>
        <v>99</v>
      </c>
      <c r="Z23" s="233">
        <v>6210</v>
      </c>
      <c r="AA23" s="233">
        <v>4380</v>
      </c>
      <c r="AB23" s="285">
        <f t="shared" si="2"/>
        <v>70.53140096618358</v>
      </c>
      <c r="AC23" s="283">
        <f t="shared" si="3"/>
        <v>-1830</v>
      </c>
      <c r="AD23" s="233">
        <v>1061</v>
      </c>
      <c r="AE23" s="300">
        <v>4063</v>
      </c>
      <c r="AF23" s="301">
        <f t="shared" si="4"/>
        <v>382.94062205466537</v>
      </c>
      <c r="AG23" s="283">
        <f t="shared" si="5"/>
        <v>3002</v>
      </c>
      <c r="AH23" s="233">
        <v>1085</v>
      </c>
      <c r="AI23" s="233">
        <v>1233</v>
      </c>
      <c r="AJ23" s="298">
        <v>113.64055299539172</v>
      </c>
      <c r="AK23" s="299">
        <v>148</v>
      </c>
      <c r="AL23" s="302">
        <v>443</v>
      </c>
      <c r="AM23" s="302">
        <v>438</v>
      </c>
      <c r="AN23" s="303">
        <v>98.9</v>
      </c>
      <c r="AO23" s="304">
        <v>-5</v>
      </c>
      <c r="AP23" s="305">
        <v>2345</v>
      </c>
      <c r="AQ23" s="233">
        <v>2357</v>
      </c>
      <c r="AR23" s="298">
        <v>100.5</v>
      </c>
      <c r="AS23" s="299">
        <v>12</v>
      </c>
      <c r="AT23" s="233">
        <v>4110</v>
      </c>
      <c r="AU23" s="233">
        <v>2932</v>
      </c>
      <c r="AV23" s="298">
        <v>71.338199513382</v>
      </c>
      <c r="AW23" s="299">
        <v>-1178</v>
      </c>
      <c r="AX23" s="233">
        <v>3232</v>
      </c>
      <c r="AY23" s="233">
        <v>2232</v>
      </c>
      <c r="AZ23" s="298">
        <v>69.05940594059405</v>
      </c>
      <c r="BA23" s="299">
        <v>-1000</v>
      </c>
      <c r="BB23" s="306">
        <v>2200.818866688503</v>
      </c>
      <c r="BC23" s="233">
        <v>3126.907494935854</v>
      </c>
      <c r="BD23" s="299">
        <v>926.0886282473512</v>
      </c>
      <c r="BE23" s="233">
        <v>251</v>
      </c>
      <c r="BF23" s="257">
        <v>360</v>
      </c>
      <c r="BG23" s="238">
        <v>143.42629482071715</v>
      </c>
      <c r="BH23" s="236">
        <v>109</v>
      </c>
      <c r="BI23" s="257">
        <v>149</v>
      </c>
      <c r="BJ23" s="13"/>
      <c r="BK23" s="13"/>
      <c r="BL23" s="13"/>
      <c r="BM23" s="13"/>
      <c r="BN23" s="10"/>
      <c r="BO23" s="10"/>
    </row>
    <row r="24" spans="1:67" s="12" customFormat="1" ht="21.75" customHeight="1">
      <c r="A24" s="92" t="s">
        <v>109</v>
      </c>
      <c r="B24" s="232">
        <v>267</v>
      </c>
      <c r="C24" s="233">
        <v>194</v>
      </c>
      <c r="D24" s="234">
        <v>72.65917602996255</v>
      </c>
      <c r="E24" s="235">
        <v>-73</v>
      </c>
      <c r="F24" s="233">
        <v>127</v>
      </c>
      <c r="G24" s="233">
        <v>81</v>
      </c>
      <c r="H24" s="234">
        <v>63.77952755905512</v>
      </c>
      <c r="I24" s="236">
        <v>-46</v>
      </c>
      <c r="J24" s="233">
        <v>115</v>
      </c>
      <c r="K24" s="237">
        <v>34</v>
      </c>
      <c r="L24" s="234">
        <v>29.565217391304348</v>
      </c>
      <c r="M24" s="236">
        <v>-81</v>
      </c>
      <c r="N24" s="237">
        <v>59</v>
      </c>
      <c r="O24" s="237">
        <v>11</v>
      </c>
      <c r="P24" s="238">
        <v>18.64406779661017</v>
      </c>
      <c r="Q24" s="238">
        <v>-48</v>
      </c>
      <c r="R24" s="233">
        <v>52</v>
      </c>
      <c r="S24" s="297">
        <v>23</v>
      </c>
      <c r="T24" s="298">
        <v>44.230769230769226</v>
      </c>
      <c r="U24" s="299">
        <v>-29</v>
      </c>
      <c r="V24" s="233">
        <v>742</v>
      </c>
      <c r="W24" s="233">
        <v>822</v>
      </c>
      <c r="X24" s="285">
        <f t="shared" si="0"/>
        <v>110.78167115902966</v>
      </c>
      <c r="Y24" s="283">
        <f t="shared" si="1"/>
        <v>80</v>
      </c>
      <c r="Z24" s="233">
        <v>243</v>
      </c>
      <c r="AA24" s="233">
        <v>175</v>
      </c>
      <c r="AB24" s="285">
        <f t="shared" si="2"/>
        <v>72.0164609053498</v>
      </c>
      <c r="AC24" s="283">
        <f t="shared" si="3"/>
        <v>-68</v>
      </c>
      <c r="AD24" s="233">
        <v>329</v>
      </c>
      <c r="AE24" s="300">
        <v>511</v>
      </c>
      <c r="AF24" s="301">
        <f t="shared" si="4"/>
        <v>155.3191489361702</v>
      </c>
      <c r="AG24" s="283">
        <f t="shared" si="5"/>
        <v>182</v>
      </c>
      <c r="AH24" s="233">
        <v>103</v>
      </c>
      <c r="AI24" s="233">
        <v>66</v>
      </c>
      <c r="AJ24" s="298">
        <v>64.07766990291263</v>
      </c>
      <c r="AK24" s="299">
        <v>-37</v>
      </c>
      <c r="AL24" s="302">
        <v>30</v>
      </c>
      <c r="AM24" s="302">
        <v>27</v>
      </c>
      <c r="AN24" s="303">
        <v>90</v>
      </c>
      <c r="AO24" s="304">
        <v>-3</v>
      </c>
      <c r="AP24" s="305">
        <v>109</v>
      </c>
      <c r="AQ24" s="233">
        <v>42</v>
      </c>
      <c r="AR24" s="298">
        <v>38.5</v>
      </c>
      <c r="AS24" s="299">
        <v>-67</v>
      </c>
      <c r="AT24" s="233">
        <v>147</v>
      </c>
      <c r="AU24" s="233">
        <v>114</v>
      </c>
      <c r="AV24" s="298">
        <v>77.55102040816327</v>
      </c>
      <c r="AW24" s="299">
        <v>-33</v>
      </c>
      <c r="AX24" s="233">
        <v>60</v>
      </c>
      <c r="AY24" s="233">
        <v>59</v>
      </c>
      <c r="AZ24" s="298">
        <v>98.33333333333333</v>
      </c>
      <c r="BA24" s="299">
        <v>-1</v>
      </c>
      <c r="BB24" s="306">
        <v>1247.3684210526317</v>
      </c>
      <c r="BC24" s="233">
        <v>1743.103448275862</v>
      </c>
      <c r="BD24" s="299">
        <v>495.7350272232304</v>
      </c>
      <c r="BE24" s="233">
        <v>3</v>
      </c>
      <c r="BF24" s="257">
        <v>9</v>
      </c>
      <c r="BG24" s="238">
        <v>300</v>
      </c>
      <c r="BH24" s="236">
        <v>6</v>
      </c>
      <c r="BI24" s="257">
        <v>19</v>
      </c>
      <c r="BJ24" s="13"/>
      <c r="BK24" s="13"/>
      <c r="BL24" s="13"/>
      <c r="BM24" s="13"/>
      <c r="BN24" s="10"/>
      <c r="BO24" s="10"/>
    </row>
    <row r="25" spans="1:67" s="12" customFormat="1" ht="21.75" customHeight="1">
      <c r="A25" s="92" t="s">
        <v>110</v>
      </c>
      <c r="B25" s="232">
        <v>650</v>
      </c>
      <c r="C25" s="233">
        <v>515</v>
      </c>
      <c r="D25" s="234">
        <v>79.23076923076923</v>
      </c>
      <c r="E25" s="235">
        <v>-135</v>
      </c>
      <c r="F25" s="233">
        <v>354</v>
      </c>
      <c r="G25" s="233">
        <v>268</v>
      </c>
      <c r="H25" s="234">
        <v>75.70621468926554</v>
      </c>
      <c r="I25" s="236">
        <v>-86</v>
      </c>
      <c r="J25" s="233">
        <v>350</v>
      </c>
      <c r="K25" s="237">
        <v>175</v>
      </c>
      <c r="L25" s="234">
        <v>50</v>
      </c>
      <c r="M25" s="236">
        <v>-175</v>
      </c>
      <c r="N25" s="237">
        <v>198</v>
      </c>
      <c r="O25" s="237">
        <v>88</v>
      </c>
      <c r="P25" s="238">
        <v>44.44444444444444</v>
      </c>
      <c r="Q25" s="238">
        <v>-110</v>
      </c>
      <c r="R25" s="233">
        <v>115</v>
      </c>
      <c r="S25" s="297">
        <v>83</v>
      </c>
      <c r="T25" s="298">
        <v>72.17391304347827</v>
      </c>
      <c r="U25" s="299">
        <v>-32</v>
      </c>
      <c r="V25" s="233">
        <v>1519</v>
      </c>
      <c r="W25" s="233">
        <v>2199</v>
      </c>
      <c r="X25" s="285">
        <f t="shared" si="0"/>
        <v>144.76629361421988</v>
      </c>
      <c r="Y25" s="283">
        <f t="shared" si="1"/>
        <v>680</v>
      </c>
      <c r="Z25" s="233">
        <v>617</v>
      </c>
      <c r="AA25" s="233">
        <v>480</v>
      </c>
      <c r="AB25" s="285">
        <f t="shared" si="2"/>
        <v>77.79578606158833</v>
      </c>
      <c r="AC25" s="283">
        <f t="shared" si="3"/>
        <v>-137</v>
      </c>
      <c r="AD25" s="233">
        <v>513</v>
      </c>
      <c r="AE25" s="300">
        <v>1322</v>
      </c>
      <c r="AF25" s="301">
        <f t="shared" si="4"/>
        <v>257.6998050682261</v>
      </c>
      <c r="AG25" s="283">
        <f t="shared" si="5"/>
        <v>809</v>
      </c>
      <c r="AH25" s="233">
        <v>202</v>
      </c>
      <c r="AI25" s="233">
        <v>166</v>
      </c>
      <c r="AJ25" s="298">
        <v>82.17821782178217</v>
      </c>
      <c r="AK25" s="299">
        <v>-36</v>
      </c>
      <c r="AL25" s="302">
        <v>114</v>
      </c>
      <c r="AM25" s="302">
        <v>97</v>
      </c>
      <c r="AN25" s="303">
        <v>85.1</v>
      </c>
      <c r="AO25" s="304">
        <v>-17</v>
      </c>
      <c r="AP25" s="305">
        <v>410</v>
      </c>
      <c r="AQ25" s="233">
        <v>270</v>
      </c>
      <c r="AR25" s="298">
        <v>65.9</v>
      </c>
      <c r="AS25" s="299">
        <v>-140</v>
      </c>
      <c r="AT25" s="233">
        <v>351</v>
      </c>
      <c r="AU25" s="233">
        <v>331</v>
      </c>
      <c r="AV25" s="298">
        <v>94.30199430199431</v>
      </c>
      <c r="AW25" s="299">
        <v>-20</v>
      </c>
      <c r="AX25" s="233">
        <v>263</v>
      </c>
      <c r="AY25" s="233">
        <v>218</v>
      </c>
      <c r="AZ25" s="298">
        <v>82.88973384030417</v>
      </c>
      <c r="BA25" s="299">
        <v>-45</v>
      </c>
      <c r="BB25" s="306">
        <v>1946.9026548672566</v>
      </c>
      <c r="BC25" s="233">
        <v>2088.0208333333335</v>
      </c>
      <c r="BD25" s="299">
        <v>141.11817846607687</v>
      </c>
      <c r="BE25" s="233">
        <v>38</v>
      </c>
      <c r="BF25" s="257">
        <v>90</v>
      </c>
      <c r="BG25" s="238">
        <v>236.84210526315786</v>
      </c>
      <c r="BH25" s="236">
        <v>52</v>
      </c>
      <c r="BI25" s="257">
        <v>67</v>
      </c>
      <c r="BJ25" s="13"/>
      <c r="BK25" s="13"/>
      <c r="BL25" s="13"/>
      <c r="BM25" s="13"/>
      <c r="BN25" s="10"/>
      <c r="BO25" s="10"/>
    </row>
    <row r="26" spans="1:67" s="12" customFormat="1" ht="21.75" customHeight="1">
      <c r="A26" s="92" t="s">
        <v>111</v>
      </c>
      <c r="B26" s="232">
        <v>2115</v>
      </c>
      <c r="C26" s="233">
        <v>1979</v>
      </c>
      <c r="D26" s="234">
        <v>93.56973995271868</v>
      </c>
      <c r="E26" s="235">
        <v>-136</v>
      </c>
      <c r="F26" s="233">
        <v>1088</v>
      </c>
      <c r="G26" s="233">
        <v>1029</v>
      </c>
      <c r="H26" s="234">
        <v>94.57720588235294</v>
      </c>
      <c r="I26" s="236">
        <v>-59</v>
      </c>
      <c r="J26" s="233">
        <v>989</v>
      </c>
      <c r="K26" s="237">
        <v>1160</v>
      </c>
      <c r="L26" s="234">
        <v>117.2901921132457</v>
      </c>
      <c r="M26" s="236">
        <v>171</v>
      </c>
      <c r="N26" s="237">
        <v>285</v>
      </c>
      <c r="O26" s="237">
        <v>496</v>
      </c>
      <c r="P26" s="238">
        <v>174.03508771929825</v>
      </c>
      <c r="Q26" s="238">
        <v>211</v>
      </c>
      <c r="R26" s="233">
        <v>437</v>
      </c>
      <c r="S26" s="297">
        <v>345</v>
      </c>
      <c r="T26" s="298">
        <v>78.94736842105263</v>
      </c>
      <c r="U26" s="299">
        <v>-92</v>
      </c>
      <c r="V26" s="233">
        <v>4173</v>
      </c>
      <c r="W26" s="233">
        <v>4271</v>
      </c>
      <c r="X26" s="285">
        <f t="shared" si="0"/>
        <v>102.34843038581356</v>
      </c>
      <c r="Y26" s="283">
        <f t="shared" si="1"/>
        <v>98</v>
      </c>
      <c r="Z26" s="233">
        <v>1828</v>
      </c>
      <c r="AA26" s="233">
        <v>1778</v>
      </c>
      <c r="AB26" s="285">
        <f t="shared" si="2"/>
        <v>97.26477024070022</v>
      </c>
      <c r="AC26" s="283">
        <f t="shared" si="3"/>
        <v>-50</v>
      </c>
      <c r="AD26" s="233">
        <v>1148</v>
      </c>
      <c r="AE26" s="300">
        <v>1243</v>
      </c>
      <c r="AF26" s="301">
        <f t="shared" si="4"/>
        <v>108.27526132404182</v>
      </c>
      <c r="AG26" s="283">
        <f t="shared" si="5"/>
        <v>95</v>
      </c>
      <c r="AH26" s="233">
        <v>652</v>
      </c>
      <c r="AI26" s="233">
        <v>705</v>
      </c>
      <c r="AJ26" s="298">
        <v>108.12883435582823</v>
      </c>
      <c r="AK26" s="299">
        <v>53</v>
      </c>
      <c r="AL26" s="302">
        <v>381</v>
      </c>
      <c r="AM26" s="302">
        <v>659</v>
      </c>
      <c r="AN26" s="303">
        <v>173</v>
      </c>
      <c r="AO26" s="304">
        <v>278</v>
      </c>
      <c r="AP26" s="305">
        <v>1054</v>
      </c>
      <c r="AQ26" s="233">
        <v>1398</v>
      </c>
      <c r="AR26" s="298">
        <v>132.6</v>
      </c>
      <c r="AS26" s="299">
        <v>344</v>
      </c>
      <c r="AT26" s="233">
        <v>1059</v>
      </c>
      <c r="AU26" s="233">
        <v>1059</v>
      </c>
      <c r="AV26" s="298">
        <v>100</v>
      </c>
      <c r="AW26" s="299">
        <v>0</v>
      </c>
      <c r="AX26" s="233">
        <v>713</v>
      </c>
      <c r="AY26" s="233">
        <v>734</v>
      </c>
      <c r="AZ26" s="298">
        <v>102.94530154277699</v>
      </c>
      <c r="BA26" s="299">
        <v>21</v>
      </c>
      <c r="BB26" s="306">
        <v>1744.945567651633</v>
      </c>
      <c r="BC26" s="233">
        <v>2184.251968503937</v>
      </c>
      <c r="BD26" s="299">
        <v>439.306400852304</v>
      </c>
      <c r="BE26" s="233">
        <v>35</v>
      </c>
      <c r="BF26" s="257">
        <v>96</v>
      </c>
      <c r="BG26" s="238">
        <v>274.2857142857143</v>
      </c>
      <c r="BH26" s="236">
        <v>61</v>
      </c>
      <c r="BI26" s="257">
        <v>152</v>
      </c>
      <c r="BJ26" s="13"/>
      <c r="BK26" s="13"/>
      <c r="BL26" s="13"/>
      <c r="BM26" s="13"/>
      <c r="BN26" s="10"/>
      <c r="BO26" s="10"/>
    </row>
    <row r="27" spans="1:67" s="12" customFormat="1" ht="21.75" customHeight="1">
      <c r="A27" s="92" t="s">
        <v>112</v>
      </c>
      <c r="B27" s="232">
        <v>469</v>
      </c>
      <c r="C27" s="233">
        <v>350</v>
      </c>
      <c r="D27" s="234">
        <v>74.6268656716418</v>
      </c>
      <c r="E27" s="235">
        <v>-119</v>
      </c>
      <c r="F27" s="233">
        <v>223</v>
      </c>
      <c r="G27" s="233">
        <v>178</v>
      </c>
      <c r="H27" s="234">
        <v>79.82062780269058</v>
      </c>
      <c r="I27" s="236">
        <v>-45</v>
      </c>
      <c r="J27" s="233">
        <v>112</v>
      </c>
      <c r="K27" s="237">
        <v>112</v>
      </c>
      <c r="L27" s="234">
        <v>100</v>
      </c>
      <c r="M27" s="236">
        <v>0</v>
      </c>
      <c r="N27" s="237">
        <v>3</v>
      </c>
      <c r="O27" s="237">
        <v>40</v>
      </c>
      <c r="P27" s="238">
        <v>1333.3333333333335</v>
      </c>
      <c r="Q27" s="238">
        <v>37</v>
      </c>
      <c r="R27" s="233">
        <v>109</v>
      </c>
      <c r="S27" s="297">
        <v>78</v>
      </c>
      <c r="T27" s="298">
        <v>71.55963302752293</v>
      </c>
      <c r="U27" s="299">
        <v>-31</v>
      </c>
      <c r="V27" s="233">
        <v>687</v>
      </c>
      <c r="W27" s="233">
        <v>714</v>
      </c>
      <c r="X27" s="285">
        <f t="shared" si="0"/>
        <v>103.93013100436681</v>
      </c>
      <c r="Y27" s="283">
        <f t="shared" si="1"/>
        <v>27</v>
      </c>
      <c r="Z27" s="233">
        <v>413</v>
      </c>
      <c r="AA27" s="233">
        <v>323</v>
      </c>
      <c r="AB27" s="285">
        <f t="shared" si="2"/>
        <v>78.20823244552058</v>
      </c>
      <c r="AC27" s="283">
        <f t="shared" si="3"/>
        <v>-90</v>
      </c>
      <c r="AD27" s="233">
        <v>97</v>
      </c>
      <c r="AE27" s="300">
        <v>215</v>
      </c>
      <c r="AF27" s="301">
        <f t="shared" si="4"/>
        <v>221.6494845360825</v>
      </c>
      <c r="AG27" s="283">
        <f t="shared" si="5"/>
        <v>118</v>
      </c>
      <c r="AH27" s="233">
        <v>117</v>
      </c>
      <c r="AI27" s="233">
        <v>84</v>
      </c>
      <c r="AJ27" s="298">
        <v>71.7948717948718</v>
      </c>
      <c r="AK27" s="299">
        <v>-33</v>
      </c>
      <c r="AL27" s="302">
        <v>61</v>
      </c>
      <c r="AM27" s="302">
        <v>66</v>
      </c>
      <c r="AN27" s="303">
        <v>108.2</v>
      </c>
      <c r="AO27" s="304">
        <v>5</v>
      </c>
      <c r="AP27" s="305">
        <v>147</v>
      </c>
      <c r="AQ27" s="233">
        <v>164</v>
      </c>
      <c r="AR27" s="298">
        <v>111.6</v>
      </c>
      <c r="AS27" s="299">
        <v>17</v>
      </c>
      <c r="AT27" s="233">
        <v>262</v>
      </c>
      <c r="AU27" s="233">
        <v>216</v>
      </c>
      <c r="AV27" s="298">
        <v>82.44274809160305</v>
      </c>
      <c r="AW27" s="299">
        <v>-46</v>
      </c>
      <c r="AX27" s="233">
        <v>142</v>
      </c>
      <c r="AY27" s="233">
        <v>127</v>
      </c>
      <c r="AZ27" s="298">
        <v>89.43661971830986</v>
      </c>
      <c r="BA27" s="299">
        <v>-15</v>
      </c>
      <c r="BB27" s="306">
        <v>1390.1408450704225</v>
      </c>
      <c r="BC27" s="233">
        <v>2157.522123893805</v>
      </c>
      <c r="BD27" s="299">
        <v>767.3812788233827</v>
      </c>
      <c r="BE27" s="233">
        <v>29</v>
      </c>
      <c r="BF27" s="257">
        <v>32</v>
      </c>
      <c r="BG27" s="238">
        <v>110.34482758620689</v>
      </c>
      <c r="BH27" s="236">
        <v>3</v>
      </c>
      <c r="BI27" s="257">
        <v>14</v>
      </c>
      <c r="BJ27" s="13"/>
      <c r="BK27" s="13"/>
      <c r="BL27" s="13"/>
      <c r="BM27" s="13"/>
      <c r="BN27" s="10"/>
      <c r="BO27" s="10"/>
    </row>
    <row r="28" spans="1:67" s="12" customFormat="1" ht="21.75" customHeight="1">
      <c r="A28" s="92" t="s">
        <v>113</v>
      </c>
      <c r="B28" s="239">
        <v>568</v>
      </c>
      <c r="C28" s="240">
        <v>523</v>
      </c>
      <c r="D28" s="234">
        <v>92.0774647887324</v>
      </c>
      <c r="E28" s="235">
        <v>-45</v>
      </c>
      <c r="F28" s="241">
        <v>220</v>
      </c>
      <c r="G28" s="241">
        <v>167</v>
      </c>
      <c r="H28" s="234">
        <v>75.9090909090909</v>
      </c>
      <c r="I28" s="236">
        <v>-53</v>
      </c>
      <c r="J28" s="242">
        <v>163</v>
      </c>
      <c r="K28" s="243">
        <v>163</v>
      </c>
      <c r="L28" s="234">
        <v>100</v>
      </c>
      <c r="M28" s="236">
        <v>0</v>
      </c>
      <c r="N28" s="237">
        <v>18</v>
      </c>
      <c r="O28" s="237">
        <v>22</v>
      </c>
      <c r="P28" s="238">
        <v>122.22222222222223</v>
      </c>
      <c r="Q28" s="238">
        <v>4</v>
      </c>
      <c r="R28" s="233">
        <v>146</v>
      </c>
      <c r="S28" s="297">
        <v>131</v>
      </c>
      <c r="T28" s="298">
        <v>89.72602739726028</v>
      </c>
      <c r="U28" s="299">
        <v>-15</v>
      </c>
      <c r="V28" s="233">
        <v>918</v>
      </c>
      <c r="W28" s="233">
        <v>949</v>
      </c>
      <c r="X28" s="285">
        <f t="shared" si="0"/>
        <v>103.37690631808279</v>
      </c>
      <c r="Y28" s="283">
        <f t="shared" si="1"/>
        <v>31</v>
      </c>
      <c r="Z28" s="233">
        <v>527</v>
      </c>
      <c r="AA28" s="233">
        <v>487</v>
      </c>
      <c r="AB28" s="285">
        <f t="shared" si="2"/>
        <v>92.40986717267552</v>
      </c>
      <c r="AC28" s="283">
        <f t="shared" si="3"/>
        <v>-40</v>
      </c>
      <c r="AD28" s="233">
        <v>202</v>
      </c>
      <c r="AE28" s="300">
        <v>339</v>
      </c>
      <c r="AF28" s="301">
        <f t="shared" si="4"/>
        <v>167.8217821782178</v>
      </c>
      <c r="AG28" s="283">
        <f t="shared" si="5"/>
        <v>137</v>
      </c>
      <c r="AH28" s="233">
        <v>172</v>
      </c>
      <c r="AI28" s="233">
        <v>115</v>
      </c>
      <c r="AJ28" s="298">
        <v>66.86046511627907</v>
      </c>
      <c r="AK28" s="299">
        <v>-57</v>
      </c>
      <c r="AL28" s="302">
        <v>51</v>
      </c>
      <c r="AM28" s="302">
        <v>62</v>
      </c>
      <c r="AN28" s="303">
        <v>121.6</v>
      </c>
      <c r="AO28" s="304">
        <v>11</v>
      </c>
      <c r="AP28" s="305">
        <v>226</v>
      </c>
      <c r="AQ28" s="233">
        <v>355</v>
      </c>
      <c r="AR28" s="298">
        <v>157.1</v>
      </c>
      <c r="AS28" s="299">
        <v>129</v>
      </c>
      <c r="AT28" s="233">
        <v>319</v>
      </c>
      <c r="AU28" s="233">
        <v>278</v>
      </c>
      <c r="AV28" s="298">
        <v>87.14733542319749</v>
      </c>
      <c r="AW28" s="299">
        <v>-41</v>
      </c>
      <c r="AX28" s="233">
        <v>214</v>
      </c>
      <c r="AY28" s="233">
        <v>196</v>
      </c>
      <c r="AZ28" s="298">
        <v>91.58878504672897</v>
      </c>
      <c r="BA28" s="299">
        <v>-18</v>
      </c>
      <c r="BB28" s="306">
        <v>1485.0467289719627</v>
      </c>
      <c r="BC28" s="233">
        <v>2128.6995515695066</v>
      </c>
      <c r="BD28" s="299">
        <v>643.652822597544</v>
      </c>
      <c r="BE28" s="240">
        <v>61</v>
      </c>
      <c r="BF28" s="257">
        <v>128</v>
      </c>
      <c r="BG28" s="238">
        <v>209.8360655737705</v>
      </c>
      <c r="BH28" s="236">
        <v>67</v>
      </c>
      <c r="BI28" s="257">
        <v>11</v>
      </c>
      <c r="BJ28" s="13"/>
      <c r="BK28" s="13"/>
      <c r="BL28" s="13"/>
      <c r="BM28" s="13"/>
      <c r="BN28" s="10"/>
      <c r="BO28" s="10"/>
    </row>
    <row r="29" spans="1:67" s="12" customFormat="1" ht="21.75" customHeight="1">
      <c r="A29" s="92" t="s">
        <v>114</v>
      </c>
      <c r="B29" s="239">
        <v>1393</v>
      </c>
      <c r="C29" s="240">
        <v>1315</v>
      </c>
      <c r="D29" s="234">
        <v>94.40057430007178</v>
      </c>
      <c r="E29" s="235">
        <v>-78</v>
      </c>
      <c r="F29" s="241">
        <v>407</v>
      </c>
      <c r="G29" s="241">
        <v>349</v>
      </c>
      <c r="H29" s="234">
        <v>85.74938574938575</v>
      </c>
      <c r="I29" s="236">
        <v>-58</v>
      </c>
      <c r="J29" s="242">
        <v>420</v>
      </c>
      <c r="K29" s="243">
        <v>404</v>
      </c>
      <c r="L29" s="234">
        <v>96.19047619047619</v>
      </c>
      <c r="M29" s="236">
        <v>-16</v>
      </c>
      <c r="N29" s="237">
        <v>44</v>
      </c>
      <c r="O29" s="237">
        <v>66</v>
      </c>
      <c r="P29" s="238">
        <v>150</v>
      </c>
      <c r="Q29" s="238">
        <v>22</v>
      </c>
      <c r="R29" s="233">
        <v>333</v>
      </c>
      <c r="S29" s="297">
        <v>359</v>
      </c>
      <c r="T29" s="298">
        <v>107.8078078078078</v>
      </c>
      <c r="U29" s="299">
        <v>26</v>
      </c>
      <c r="V29" s="233">
        <v>1943</v>
      </c>
      <c r="W29" s="233">
        <v>1816</v>
      </c>
      <c r="X29" s="285">
        <f t="shared" si="0"/>
        <v>93.4637159032424</v>
      </c>
      <c r="Y29" s="283">
        <f t="shared" si="1"/>
        <v>-127</v>
      </c>
      <c r="Z29" s="233">
        <v>1301</v>
      </c>
      <c r="AA29" s="233">
        <v>1210</v>
      </c>
      <c r="AB29" s="285">
        <f t="shared" si="2"/>
        <v>93.0053804765565</v>
      </c>
      <c r="AC29" s="283">
        <f t="shared" si="3"/>
        <v>-91</v>
      </c>
      <c r="AD29" s="233">
        <v>216</v>
      </c>
      <c r="AE29" s="300">
        <v>272</v>
      </c>
      <c r="AF29" s="301">
        <f t="shared" si="4"/>
        <v>125.92592592592592</v>
      </c>
      <c r="AG29" s="283">
        <f t="shared" si="5"/>
        <v>56</v>
      </c>
      <c r="AH29" s="233">
        <v>286</v>
      </c>
      <c r="AI29" s="233">
        <v>265</v>
      </c>
      <c r="AJ29" s="298">
        <v>92.65734265734265</v>
      </c>
      <c r="AK29" s="299">
        <v>-21</v>
      </c>
      <c r="AL29" s="302">
        <v>127</v>
      </c>
      <c r="AM29" s="302">
        <v>118</v>
      </c>
      <c r="AN29" s="303">
        <v>92.9</v>
      </c>
      <c r="AO29" s="304">
        <v>-9</v>
      </c>
      <c r="AP29" s="305">
        <v>534</v>
      </c>
      <c r="AQ29" s="233">
        <v>536</v>
      </c>
      <c r="AR29" s="298">
        <v>100.4</v>
      </c>
      <c r="AS29" s="299">
        <v>2</v>
      </c>
      <c r="AT29" s="233">
        <v>790</v>
      </c>
      <c r="AU29" s="233">
        <v>768</v>
      </c>
      <c r="AV29" s="298">
        <v>97.21518987341771</v>
      </c>
      <c r="AW29" s="299">
        <v>-22</v>
      </c>
      <c r="AX29" s="233">
        <v>588</v>
      </c>
      <c r="AY29" s="233">
        <v>566</v>
      </c>
      <c r="AZ29" s="298">
        <v>96.25850340136054</v>
      </c>
      <c r="BA29" s="299">
        <v>-22</v>
      </c>
      <c r="BB29" s="306">
        <v>1586.2903225806451</v>
      </c>
      <c r="BC29" s="233">
        <v>2091.785150078989</v>
      </c>
      <c r="BD29" s="299">
        <v>505.49482749834374</v>
      </c>
      <c r="BE29" s="240">
        <v>35</v>
      </c>
      <c r="BF29" s="257">
        <v>90</v>
      </c>
      <c r="BG29" s="238">
        <v>257.14285714285717</v>
      </c>
      <c r="BH29" s="236">
        <v>55</v>
      </c>
      <c r="BI29" s="257">
        <v>9</v>
      </c>
      <c r="BJ29" s="13"/>
      <c r="BK29" s="13"/>
      <c r="BL29" s="13"/>
      <c r="BM29" s="13"/>
      <c r="BN29" s="10"/>
      <c r="BO29" s="10"/>
    </row>
    <row r="30" spans="1:67" s="12" customFormat="1" ht="21.75" customHeight="1">
      <c r="A30" s="92" t="s">
        <v>115</v>
      </c>
      <c r="B30" s="239">
        <v>1504</v>
      </c>
      <c r="C30" s="240">
        <v>863</v>
      </c>
      <c r="D30" s="234">
        <v>57.38031914893617</v>
      </c>
      <c r="E30" s="235">
        <v>-641</v>
      </c>
      <c r="F30" s="241">
        <v>615</v>
      </c>
      <c r="G30" s="241">
        <v>366</v>
      </c>
      <c r="H30" s="234">
        <v>59.512195121951216</v>
      </c>
      <c r="I30" s="236">
        <v>-249</v>
      </c>
      <c r="J30" s="242">
        <v>533</v>
      </c>
      <c r="K30" s="243">
        <v>453</v>
      </c>
      <c r="L30" s="234">
        <v>84.9906191369606</v>
      </c>
      <c r="M30" s="236">
        <v>-80</v>
      </c>
      <c r="N30" s="237">
        <v>164</v>
      </c>
      <c r="O30" s="237">
        <v>258</v>
      </c>
      <c r="P30" s="238">
        <v>157.3170731707317</v>
      </c>
      <c r="Q30" s="238">
        <v>94</v>
      </c>
      <c r="R30" s="233">
        <v>188</v>
      </c>
      <c r="S30" s="297">
        <v>134</v>
      </c>
      <c r="T30" s="298">
        <v>71.27659574468085</v>
      </c>
      <c r="U30" s="299">
        <v>-54</v>
      </c>
      <c r="V30" s="233">
        <v>3039</v>
      </c>
      <c r="W30" s="233">
        <v>2489</v>
      </c>
      <c r="X30" s="285">
        <f t="shared" si="0"/>
        <v>81.90194142810134</v>
      </c>
      <c r="Y30" s="283">
        <f t="shared" si="1"/>
        <v>-550</v>
      </c>
      <c r="Z30" s="233">
        <v>1369</v>
      </c>
      <c r="AA30" s="233">
        <v>810</v>
      </c>
      <c r="AB30" s="285">
        <f t="shared" si="2"/>
        <v>59.1672753834916</v>
      </c>
      <c r="AC30" s="283">
        <f t="shared" si="3"/>
        <v>-559</v>
      </c>
      <c r="AD30" s="233">
        <v>808</v>
      </c>
      <c r="AE30" s="300">
        <v>999</v>
      </c>
      <c r="AF30" s="301">
        <f t="shared" si="4"/>
        <v>123.63861386138615</v>
      </c>
      <c r="AG30" s="283">
        <f t="shared" si="5"/>
        <v>191</v>
      </c>
      <c r="AH30" s="233">
        <v>390</v>
      </c>
      <c r="AI30" s="233">
        <v>178</v>
      </c>
      <c r="AJ30" s="298">
        <v>45.64102564102564</v>
      </c>
      <c r="AK30" s="299">
        <v>-212</v>
      </c>
      <c r="AL30" s="302">
        <v>149</v>
      </c>
      <c r="AM30" s="302">
        <v>147</v>
      </c>
      <c r="AN30" s="303">
        <v>98.7</v>
      </c>
      <c r="AO30" s="304">
        <v>-2</v>
      </c>
      <c r="AP30" s="305">
        <v>608</v>
      </c>
      <c r="AQ30" s="233">
        <v>578</v>
      </c>
      <c r="AR30" s="298">
        <v>95.1</v>
      </c>
      <c r="AS30" s="299">
        <v>-30</v>
      </c>
      <c r="AT30" s="233">
        <v>834</v>
      </c>
      <c r="AU30" s="233">
        <v>520</v>
      </c>
      <c r="AV30" s="298">
        <v>62.35011990407674</v>
      </c>
      <c r="AW30" s="299">
        <v>-314</v>
      </c>
      <c r="AX30" s="233">
        <v>621</v>
      </c>
      <c r="AY30" s="233">
        <v>377</v>
      </c>
      <c r="AZ30" s="298">
        <v>60.7085346215781</v>
      </c>
      <c r="BA30" s="299">
        <v>-244</v>
      </c>
      <c r="BB30" s="306">
        <v>1812.1993127147766</v>
      </c>
      <c r="BC30" s="233">
        <v>2800.6329113924053</v>
      </c>
      <c r="BD30" s="299">
        <v>988.4335986776287</v>
      </c>
      <c r="BE30" s="240">
        <v>64</v>
      </c>
      <c r="BF30" s="257">
        <v>106</v>
      </c>
      <c r="BG30" s="238">
        <v>165.625</v>
      </c>
      <c r="BH30" s="236">
        <v>42</v>
      </c>
      <c r="BI30" s="257">
        <v>107</v>
      </c>
      <c r="BJ30" s="13"/>
      <c r="BK30" s="13"/>
      <c r="BL30" s="13"/>
      <c r="BM30" s="13"/>
      <c r="BN30" s="10"/>
      <c r="BO30" s="10"/>
    </row>
    <row r="31" spans="1:67" s="15" customFormat="1" ht="21.75" customHeight="1">
      <c r="A31" s="92" t="s">
        <v>116</v>
      </c>
      <c r="B31" s="239">
        <v>371</v>
      </c>
      <c r="C31" s="240">
        <v>410</v>
      </c>
      <c r="D31" s="234">
        <v>110.5121293800539</v>
      </c>
      <c r="E31" s="235">
        <v>39</v>
      </c>
      <c r="F31" s="241">
        <v>174</v>
      </c>
      <c r="G31" s="241">
        <v>138</v>
      </c>
      <c r="H31" s="234">
        <v>79.3103448275862</v>
      </c>
      <c r="I31" s="236">
        <v>-36</v>
      </c>
      <c r="J31" s="242">
        <v>141</v>
      </c>
      <c r="K31" s="243">
        <v>211</v>
      </c>
      <c r="L31" s="234">
        <v>149.645390070922</v>
      </c>
      <c r="M31" s="236">
        <v>70</v>
      </c>
      <c r="N31" s="237">
        <v>72</v>
      </c>
      <c r="O31" s="237">
        <v>80</v>
      </c>
      <c r="P31" s="238">
        <v>111.11111111111111</v>
      </c>
      <c r="Q31" s="238">
        <v>8</v>
      </c>
      <c r="R31" s="233">
        <v>63</v>
      </c>
      <c r="S31" s="297">
        <v>120</v>
      </c>
      <c r="T31" s="298">
        <v>190.47619047619045</v>
      </c>
      <c r="U31" s="299">
        <v>57</v>
      </c>
      <c r="V31" s="233">
        <v>1159</v>
      </c>
      <c r="W31" s="233">
        <v>1172</v>
      </c>
      <c r="X31" s="285">
        <f t="shared" si="0"/>
        <v>101.12165660051768</v>
      </c>
      <c r="Y31" s="283">
        <f t="shared" si="1"/>
        <v>13</v>
      </c>
      <c r="Z31" s="233">
        <v>348</v>
      </c>
      <c r="AA31" s="233">
        <v>389</v>
      </c>
      <c r="AB31" s="285">
        <f t="shared" si="2"/>
        <v>111.7816091954023</v>
      </c>
      <c r="AC31" s="283">
        <f t="shared" si="3"/>
        <v>41</v>
      </c>
      <c r="AD31" s="233">
        <v>526</v>
      </c>
      <c r="AE31" s="300">
        <v>426</v>
      </c>
      <c r="AF31" s="301">
        <f t="shared" si="4"/>
        <v>80.98859315589354</v>
      </c>
      <c r="AG31" s="283">
        <f t="shared" si="5"/>
        <v>-100</v>
      </c>
      <c r="AH31" s="233">
        <v>94</v>
      </c>
      <c r="AI31" s="233">
        <v>141</v>
      </c>
      <c r="AJ31" s="298">
        <v>150</v>
      </c>
      <c r="AK31" s="299">
        <v>47</v>
      </c>
      <c r="AL31" s="302">
        <v>74</v>
      </c>
      <c r="AM31" s="302">
        <v>79</v>
      </c>
      <c r="AN31" s="303">
        <v>106.8</v>
      </c>
      <c r="AO31" s="304">
        <v>5</v>
      </c>
      <c r="AP31" s="305">
        <v>154</v>
      </c>
      <c r="AQ31" s="233">
        <v>254</v>
      </c>
      <c r="AR31" s="298">
        <v>164.9</v>
      </c>
      <c r="AS31" s="299">
        <v>100</v>
      </c>
      <c r="AT31" s="233">
        <v>224</v>
      </c>
      <c r="AU31" s="233">
        <v>214</v>
      </c>
      <c r="AV31" s="298">
        <v>95.53571428571429</v>
      </c>
      <c r="AW31" s="299">
        <v>-10</v>
      </c>
      <c r="AX31" s="233">
        <v>165</v>
      </c>
      <c r="AY31" s="233">
        <v>156</v>
      </c>
      <c r="AZ31" s="298">
        <v>94.54545454545455</v>
      </c>
      <c r="BA31" s="299">
        <v>-9</v>
      </c>
      <c r="BB31" s="306">
        <v>1443.046357615894</v>
      </c>
      <c r="BC31" s="233">
        <v>2466.6666666666665</v>
      </c>
      <c r="BD31" s="299">
        <v>1023.6203090507724</v>
      </c>
      <c r="BE31" s="240">
        <v>15</v>
      </c>
      <c r="BF31" s="257">
        <v>34</v>
      </c>
      <c r="BG31" s="238">
        <v>226.66666666666666</v>
      </c>
      <c r="BH31" s="236">
        <v>19</v>
      </c>
      <c r="BI31" s="257">
        <v>6</v>
      </c>
      <c r="BJ31" s="13"/>
      <c r="BK31" s="13"/>
      <c r="BL31" s="13"/>
      <c r="BM31" s="13"/>
      <c r="BN31" s="10"/>
      <c r="BO31" s="10"/>
    </row>
    <row r="32" spans="1:67" s="12" customFormat="1" ht="21.75" customHeight="1">
      <c r="A32" s="94" t="s">
        <v>117</v>
      </c>
      <c r="B32" s="239">
        <v>1225</v>
      </c>
      <c r="C32" s="240">
        <v>657</v>
      </c>
      <c r="D32" s="234">
        <v>53.63265306122449</v>
      </c>
      <c r="E32" s="235">
        <v>-568</v>
      </c>
      <c r="F32" s="241">
        <v>480</v>
      </c>
      <c r="G32" s="241">
        <v>263</v>
      </c>
      <c r="H32" s="234">
        <v>54.79166666666667</v>
      </c>
      <c r="I32" s="236">
        <v>-217</v>
      </c>
      <c r="J32" s="242">
        <v>162</v>
      </c>
      <c r="K32" s="243">
        <v>233</v>
      </c>
      <c r="L32" s="234">
        <v>143.82716049382717</v>
      </c>
      <c r="M32" s="236">
        <v>71</v>
      </c>
      <c r="N32" s="237">
        <v>0</v>
      </c>
      <c r="O32" s="237">
        <v>99</v>
      </c>
      <c r="P32" s="238"/>
      <c r="Q32" s="238">
        <v>99</v>
      </c>
      <c r="R32" s="233">
        <v>147</v>
      </c>
      <c r="S32" s="297">
        <v>119</v>
      </c>
      <c r="T32" s="298">
        <v>80.95238095238095</v>
      </c>
      <c r="U32" s="299">
        <v>-28</v>
      </c>
      <c r="V32" s="233">
        <v>2213</v>
      </c>
      <c r="W32" s="233">
        <v>1563</v>
      </c>
      <c r="X32" s="285">
        <f t="shared" si="0"/>
        <v>70.62810664256666</v>
      </c>
      <c r="Y32" s="283">
        <f t="shared" si="1"/>
        <v>-650</v>
      </c>
      <c r="Z32" s="233">
        <v>1095</v>
      </c>
      <c r="AA32" s="233">
        <v>597</v>
      </c>
      <c r="AB32" s="285">
        <f t="shared" si="2"/>
        <v>54.52054794520548</v>
      </c>
      <c r="AC32" s="283">
        <f t="shared" si="3"/>
        <v>-498</v>
      </c>
      <c r="AD32" s="233">
        <v>447</v>
      </c>
      <c r="AE32" s="300">
        <v>622</v>
      </c>
      <c r="AF32" s="301">
        <f t="shared" si="4"/>
        <v>139.14988814317672</v>
      </c>
      <c r="AG32" s="283">
        <f t="shared" si="5"/>
        <v>175</v>
      </c>
      <c r="AH32" s="233">
        <v>385</v>
      </c>
      <c r="AI32" s="233">
        <v>110</v>
      </c>
      <c r="AJ32" s="298">
        <v>28.57142857142857</v>
      </c>
      <c r="AK32" s="299">
        <v>-275</v>
      </c>
      <c r="AL32" s="302">
        <v>90</v>
      </c>
      <c r="AM32" s="302">
        <v>95</v>
      </c>
      <c r="AN32" s="303">
        <v>105.6</v>
      </c>
      <c r="AO32" s="304">
        <v>5</v>
      </c>
      <c r="AP32" s="305">
        <v>180</v>
      </c>
      <c r="AQ32" s="233">
        <v>257</v>
      </c>
      <c r="AR32" s="298">
        <v>142.8</v>
      </c>
      <c r="AS32" s="299">
        <v>77</v>
      </c>
      <c r="AT32" s="233">
        <v>574</v>
      </c>
      <c r="AU32" s="233">
        <v>367</v>
      </c>
      <c r="AV32" s="298">
        <v>63.937282229965156</v>
      </c>
      <c r="AW32" s="299">
        <v>-207</v>
      </c>
      <c r="AX32" s="233">
        <v>401</v>
      </c>
      <c r="AY32" s="233">
        <v>270</v>
      </c>
      <c r="AZ32" s="298">
        <v>67.33167082294264</v>
      </c>
      <c r="BA32" s="299">
        <v>-131</v>
      </c>
      <c r="BB32" s="306">
        <v>1483.941605839416</v>
      </c>
      <c r="BC32" s="233">
        <v>1937.39837398374</v>
      </c>
      <c r="BD32" s="299">
        <v>453.45676814432386</v>
      </c>
      <c r="BE32" s="240">
        <v>20</v>
      </c>
      <c r="BF32" s="257">
        <v>30</v>
      </c>
      <c r="BG32" s="238">
        <v>150</v>
      </c>
      <c r="BH32" s="236">
        <v>10</v>
      </c>
      <c r="BI32" s="257">
        <v>45</v>
      </c>
      <c r="BJ32" s="13"/>
      <c r="BK32" s="13"/>
      <c r="BL32" s="13"/>
      <c r="BM32" s="13"/>
      <c r="BN32" s="10"/>
      <c r="BO32" s="10"/>
    </row>
    <row r="33" spans="1:67" s="12" customFormat="1" ht="21.75" customHeight="1" thickBot="1">
      <c r="A33" s="95" t="s">
        <v>118</v>
      </c>
      <c r="B33" s="244">
        <v>565</v>
      </c>
      <c r="C33" s="245">
        <v>454</v>
      </c>
      <c r="D33" s="246">
        <v>80.35398230088495</v>
      </c>
      <c r="E33" s="247">
        <v>-111</v>
      </c>
      <c r="F33" s="248">
        <v>314</v>
      </c>
      <c r="G33" s="248">
        <v>212</v>
      </c>
      <c r="H33" s="246">
        <v>67.51592356687898</v>
      </c>
      <c r="I33" s="249">
        <v>-102</v>
      </c>
      <c r="J33" s="250">
        <v>248</v>
      </c>
      <c r="K33" s="251">
        <v>196</v>
      </c>
      <c r="L33" s="246">
        <v>79.03225806451613</v>
      </c>
      <c r="M33" s="249">
        <v>-52</v>
      </c>
      <c r="N33" s="252">
        <v>57</v>
      </c>
      <c r="O33" s="252">
        <v>81</v>
      </c>
      <c r="P33" s="253">
        <v>142.10526315789474</v>
      </c>
      <c r="Q33" s="253">
        <v>24</v>
      </c>
      <c r="R33" s="307">
        <v>90</v>
      </c>
      <c r="S33" s="308">
        <v>83</v>
      </c>
      <c r="T33" s="309">
        <v>92.22222222222223</v>
      </c>
      <c r="U33" s="310">
        <v>-7</v>
      </c>
      <c r="V33" s="307">
        <v>1204</v>
      </c>
      <c r="W33" s="307">
        <v>1211</v>
      </c>
      <c r="X33" s="311">
        <f t="shared" si="0"/>
        <v>100.5813953488372</v>
      </c>
      <c r="Y33" s="312">
        <f t="shared" si="1"/>
        <v>7</v>
      </c>
      <c r="Z33" s="307">
        <v>524</v>
      </c>
      <c r="AA33" s="307">
        <v>419</v>
      </c>
      <c r="AB33" s="311">
        <f t="shared" si="2"/>
        <v>79.9618320610687</v>
      </c>
      <c r="AC33" s="312">
        <f t="shared" si="3"/>
        <v>-105</v>
      </c>
      <c r="AD33" s="307">
        <v>120</v>
      </c>
      <c r="AE33" s="313">
        <v>360</v>
      </c>
      <c r="AF33" s="301">
        <f t="shared" si="4"/>
        <v>300</v>
      </c>
      <c r="AG33" s="283">
        <f t="shared" si="5"/>
        <v>240</v>
      </c>
      <c r="AH33" s="307">
        <v>112</v>
      </c>
      <c r="AI33" s="307">
        <v>165</v>
      </c>
      <c r="AJ33" s="309">
        <v>147.32142857142858</v>
      </c>
      <c r="AK33" s="310">
        <v>53</v>
      </c>
      <c r="AL33" s="314">
        <v>109</v>
      </c>
      <c r="AM33" s="314">
        <v>115</v>
      </c>
      <c r="AN33" s="315">
        <v>105.5</v>
      </c>
      <c r="AO33" s="316">
        <v>6</v>
      </c>
      <c r="AP33" s="317">
        <v>292</v>
      </c>
      <c r="AQ33" s="307">
        <v>241</v>
      </c>
      <c r="AR33" s="309">
        <v>82.5</v>
      </c>
      <c r="AS33" s="310">
        <v>-51</v>
      </c>
      <c r="AT33" s="307">
        <v>287</v>
      </c>
      <c r="AU33" s="307">
        <v>266</v>
      </c>
      <c r="AV33" s="309">
        <v>92.6829268292683</v>
      </c>
      <c r="AW33" s="310">
        <v>-21</v>
      </c>
      <c r="AX33" s="307">
        <v>220</v>
      </c>
      <c r="AY33" s="307">
        <v>202</v>
      </c>
      <c r="AZ33" s="309">
        <v>91.81818181818183</v>
      </c>
      <c r="BA33" s="310">
        <v>-18</v>
      </c>
      <c r="BB33" s="318">
        <v>1889.1089108910892</v>
      </c>
      <c r="BC33" s="307">
        <v>2238.285714285714</v>
      </c>
      <c r="BD33" s="310">
        <v>349.17680339462504</v>
      </c>
      <c r="BE33" s="240">
        <v>38</v>
      </c>
      <c r="BF33" s="257">
        <v>45</v>
      </c>
      <c r="BG33" s="238">
        <v>118.42105263157893</v>
      </c>
      <c r="BH33" s="236">
        <v>7</v>
      </c>
      <c r="BI33" s="257">
        <v>6</v>
      </c>
      <c r="BJ33" s="13"/>
      <c r="BK33" s="13"/>
      <c r="BL33" s="13"/>
      <c r="BM33" s="13"/>
      <c r="BN33" s="10"/>
      <c r="BO33" s="10"/>
    </row>
    <row r="34" spans="1:64" s="16" customFormat="1" ht="15">
      <c r="A34" s="91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AP34" s="320"/>
      <c r="AQ34" s="320"/>
      <c r="AR34" s="320"/>
      <c r="AS34" s="321"/>
      <c r="BA34" s="322"/>
      <c r="BB34" s="322"/>
      <c r="BC34" s="322"/>
      <c r="BK34" s="13"/>
      <c r="BL34" s="13"/>
    </row>
    <row r="35" spans="1:55" s="16" customFormat="1" ht="12.75">
      <c r="A35" s="91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AP35" s="320"/>
      <c r="AQ35" s="320"/>
      <c r="AR35" s="320"/>
      <c r="AS35" s="321"/>
      <c r="BA35" s="322"/>
      <c r="BB35" s="322"/>
      <c r="BC35" s="322"/>
    </row>
    <row r="36" spans="1:55" s="16" customFormat="1" ht="12.75">
      <c r="A36" s="91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AP36" s="320"/>
      <c r="AQ36" s="320"/>
      <c r="AR36" s="320"/>
      <c r="AS36" s="321"/>
      <c r="BA36" s="322"/>
      <c r="BB36" s="322"/>
      <c r="BC36" s="322"/>
    </row>
    <row r="37" spans="1:55" s="16" customFormat="1" ht="12.75">
      <c r="A37" s="91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AS37" s="322"/>
      <c r="BA37" s="322"/>
      <c r="BB37" s="322"/>
      <c r="BC37" s="322"/>
    </row>
    <row r="38" spans="1:55" s="16" customFormat="1" ht="12.75">
      <c r="A38" s="91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BA38" s="322"/>
      <c r="BB38" s="322"/>
      <c r="BC38" s="322"/>
    </row>
    <row r="39" spans="1:17" s="16" customFormat="1" ht="12.75">
      <c r="A39" s="91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</row>
    <row r="40" spans="1:17" s="16" customFormat="1" ht="12.75">
      <c r="A40" s="91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</row>
    <row r="41" spans="1:17" s="16" customFormat="1" ht="12.75">
      <c r="A41" s="91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</row>
    <row r="42" s="16" customFormat="1" ht="12.75">
      <c r="A42" s="91"/>
    </row>
    <row r="43" s="16" customFormat="1" ht="12.75">
      <c r="A43" s="91"/>
    </row>
    <row r="44" s="16" customFormat="1" ht="12.75">
      <c r="A44" s="91"/>
    </row>
    <row r="45" s="16" customFormat="1" ht="12.75">
      <c r="A45" s="91"/>
    </row>
    <row r="46" s="16" customFormat="1" ht="12.75">
      <c r="A46" s="91"/>
    </row>
    <row r="47" s="16" customFormat="1" ht="12.75">
      <c r="A47" s="91"/>
    </row>
    <row r="48" s="16" customFormat="1" ht="12.75">
      <c r="A48" s="91"/>
    </row>
    <row r="49" s="16" customFormat="1" ht="12.75">
      <c r="A49" s="91"/>
    </row>
    <row r="50" s="16" customFormat="1" ht="12.75">
      <c r="A50" s="91"/>
    </row>
    <row r="51" s="16" customFormat="1" ht="12.75">
      <c r="A51" s="91"/>
    </row>
    <row r="52" s="16" customFormat="1" ht="12.75">
      <c r="A52" s="91"/>
    </row>
    <row r="53" s="16" customFormat="1" ht="12.75">
      <c r="A53" s="91"/>
    </row>
    <row r="54" s="16" customFormat="1" ht="12.75">
      <c r="A54" s="91"/>
    </row>
    <row r="55" s="16" customFormat="1" ht="12.75">
      <c r="A55" s="91"/>
    </row>
    <row r="56" s="16" customFormat="1" ht="12.75">
      <c r="A56" s="91"/>
    </row>
    <row r="57" s="16" customFormat="1" ht="12.75">
      <c r="A57" s="91"/>
    </row>
    <row r="58" s="16" customFormat="1" ht="12.75">
      <c r="A58" s="91"/>
    </row>
    <row r="59" s="16" customFormat="1" ht="12.75">
      <c r="A59" s="91"/>
    </row>
    <row r="60" s="16" customFormat="1" ht="12.75">
      <c r="A60" s="91"/>
    </row>
    <row r="61" s="12" customFormat="1" ht="12.75">
      <c r="A61" s="90"/>
    </row>
    <row r="62" s="12" customFormat="1" ht="12.75">
      <c r="A62" s="90"/>
    </row>
    <row r="63" s="12" customFormat="1" ht="12.75">
      <c r="A63" s="90"/>
    </row>
    <row r="64" s="12" customFormat="1" ht="12.75">
      <c r="A64" s="90"/>
    </row>
    <row r="65" s="12" customFormat="1" ht="12.75">
      <c r="A65" s="90"/>
    </row>
    <row r="66" s="12" customFormat="1" ht="12.75">
      <c r="A66" s="90"/>
    </row>
    <row r="67" s="12" customFormat="1" ht="12.75">
      <c r="A67" s="90"/>
    </row>
    <row r="68" s="12" customFormat="1" ht="12.75">
      <c r="A68" s="90"/>
    </row>
    <row r="69" s="12" customFormat="1" ht="12.75">
      <c r="A69" s="90"/>
    </row>
    <row r="70" s="12" customFormat="1" ht="12.75">
      <c r="A70" s="90"/>
    </row>
    <row r="71" s="12" customFormat="1" ht="12.75">
      <c r="A71" s="90"/>
    </row>
    <row r="72" s="12" customFormat="1" ht="12.75">
      <c r="A72" s="90"/>
    </row>
    <row r="73" s="12" customFormat="1" ht="12.75">
      <c r="A73" s="90"/>
    </row>
    <row r="74" s="12" customFormat="1" ht="12.75">
      <c r="A74" s="90"/>
    </row>
    <row r="75" s="12" customFormat="1" ht="12.75">
      <c r="A75" s="90"/>
    </row>
    <row r="76" s="12" customFormat="1" ht="12.75">
      <c r="A76" s="90"/>
    </row>
    <row r="77" s="12" customFormat="1" ht="12.75">
      <c r="A77" s="90"/>
    </row>
    <row r="78" s="12" customFormat="1" ht="12.75">
      <c r="A78" s="90"/>
    </row>
    <row r="79" s="12" customFormat="1" ht="12.75">
      <c r="A79" s="90"/>
    </row>
    <row r="80" s="12" customFormat="1" ht="12.75">
      <c r="A80" s="90"/>
    </row>
    <row r="81" s="12" customFormat="1" ht="12.75">
      <c r="A81" s="90"/>
    </row>
    <row r="82" s="12" customFormat="1" ht="12.75">
      <c r="A82" s="90"/>
    </row>
    <row r="83" s="12" customFormat="1" ht="12.75">
      <c r="A83" s="90"/>
    </row>
    <row r="84" s="12" customFormat="1" ht="12.75">
      <c r="A84" s="90"/>
    </row>
    <row r="85" s="12" customFormat="1" ht="12.75">
      <c r="A85" s="90"/>
    </row>
    <row r="86" s="12" customFormat="1" ht="12.75">
      <c r="A86" s="90"/>
    </row>
    <row r="87" s="12" customFormat="1" ht="12.75">
      <c r="A87" s="90"/>
    </row>
    <row r="88" s="12" customFormat="1" ht="12.75">
      <c r="A88" s="90"/>
    </row>
    <row r="89" s="12" customFormat="1" ht="12.75">
      <c r="A89" s="90"/>
    </row>
    <row r="90" s="12" customFormat="1" ht="12.75">
      <c r="A90" s="90"/>
    </row>
    <row r="91" s="12" customFormat="1" ht="12.75">
      <c r="A91" s="90"/>
    </row>
    <row r="92" s="12" customFormat="1" ht="12.75">
      <c r="A92" s="90"/>
    </row>
    <row r="93" s="12" customFormat="1" ht="12.75">
      <c r="A93" s="90"/>
    </row>
    <row r="94" s="12" customFormat="1" ht="12.75">
      <c r="A94" s="90"/>
    </row>
    <row r="95" s="12" customFormat="1" ht="12.75">
      <c r="A95" s="90"/>
    </row>
    <row r="96" s="12" customFormat="1" ht="12.75">
      <c r="A96" s="90"/>
    </row>
    <row r="97" s="12" customFormat="1" ht="12.75">
      <c r="A97" s="90"/>
    </row>
    <row r="98" s="12" customFormat="1" ht="12.75">
      <c r="A98" s="90"/>
    </row>
    <row r="99" s="12" customFormat="1" ht="12.75">
      <c r="A99" s="90"/>
    </row>
    <row r="100" s="12" customFormat="1" ht="12.75">
      <c r="A100" s="90"/>
    </row>
    <row r="101" s="12" customFormat="1" ht="12.75">
      <c r="A101" s="90"/>
    </row>
    <row r="102" s="12" customFormat="1" ht="12.75">
      <c r="A102" s="90"/>
    </row>
    <row r="103" s="12" customFormat="1" ht="12.75">
      <c r="A103" s="90"/>
    </row>
    <row r="104" s="12" customFormat="1" ht="12.75">
      <c r="A104" s="90"/>
    </row>
    <row r="105" s="12" customFormat="1" ht="12.75">
      <c r="A105" s="90"/>
    </row>
    <row r="106" s="12" customFormat="1" ht="12.75">
      <c r="A106" s="90"/>
    </row>
    <row r="107" s="12" customFormat="1" ht="12.75">
      <c r="A107" s="90"/>
    </row>
    <row r="108" s="12" customFormat="1" ht="12.75">
      <c r="A108" s="90"/>
    </row>
    <row r="109" s="12" customFormat="1" ht="12.75">
      <c r="A109" s="90"/>
    </row>
    <row r="110" s="12" customFormat="1" ht="12.75">
      <c r="A110" s="90"/>
    </row>
    <row r="111" s="12" customFormat="1" ht="12.75">
      <c r="A111" s="90"/>
    </row>
    <row r="112" s="12" customFormat="1" ht="12.75">
      <c r="A112" s="90"/>
    </row>
    <row r="113" s="12" customFormat="1" ht="12.75">
      <c r="A113" s="90"/>
    </row>
    <row r="114" s="12" customFormat="1" ht="12.75">
      <c r="A114" s="90"/>
    </row>
    <row r="115" s="12" customFormat="1" ht="12.75">
      <c r="A115" s="90"/>
    </row>
    <row r="116" s="12" customFormat="1" ht="12.75">
      <c r="A116" s="90"/>
    </row>
    <row r="117" s="12" customFormat="1" ht="12.75">
      <c r="A117" s="90"/>
    </row>
    <row r="118" s="12" customFormat="1" ht="12.75">
      <c r="A118" s="90"/>
    </row>
    <row r="119" s="12" customFormat="1" ht="12.75">
      <c r="A119" s="90"/>
    </row>
    <row r="120" s="12" customFormat="1" ht="12.75">
      <c r="A120" s="90"/>
    </row>
    <row r="121" s="12" customFormat="1" ht="12.75">
      <c r="A121" s="90"/>
    </row>
    <row r="122" s="12" customFormat="1" ht="12.75">
      <c r="A122" s="90"/>
    </row>
    <row r="123" s="12" customFormat="1" ht="12.75">
      <c r="A123" s="90"/>
    </row>
    <row r="124" s="12" customFormat="1" ht="12.75">
      <c r="A124" s="90"/>
    </row>
    <row r="125" s="12" customFormat="1" ht="12.75">
      <c r="A125" s="90"/>
    </row>
    <row r="126" s="12" customFormat="1" ht="12.75">
      <c r="A126" s="90"/>
    </row>
    <row r="127" s="12" customFormat="1" ht="12.75">
      <c r="A127" s="90"/>
    </row>
    <row r="128" s="12" customFormat="1" ht="12.75">
      <c r="A128" s="90"/>
    </row>
    <row r="129" s="12" customFormat="1" ht="12.75">
      <c r="A129" s="90"/>
    </row>
    <row r="130" s="12" customFormat="1" ht="12.75">
      <c r="A130" s="90"/>
    </row>
    <row r="131" s="12" customFormat="1" ht="12.75">
      <c r="A131" s="90"/>
    </row>
    <row r="132" s="12" customFormat="1" ht="12.75">
      <c r="A132" s="90"/>
    </row>
    <row r="133" s="12" customFormat="1" ht="12.75">
      <c r="A133" s="90"/>
    </row>
    <row r="134" s="12" customFormat="1" ht="12.75">
      <c r="A134" s="90"/>
    </row>
    <row r="135" s="12" customFormat="1" ht="12.75">
      <c r="A135" s="90"/>
    </row>
    <row r="136" s="12" customFormat="1" ht="12.75">
      <c r="A136" s="90"/>
    </row>
    <row r="137" s="12" customFormat="1" ht="12.75">
      <c r="A137" s="90"/>
    </row>
    <row r="138" s="12" customFormat="1" ht="12.75">
      <c r="A138" s="90"/>
    </row>
    <row r="139" s="12" customFormat="1" ht="12.75">
      <c r="A139" s="90"/>
    </row>
    <row r="140" s="12" customFormat="1" ht="12.75">
      <c r="A140" s="90"/>
    </row>
    <row r="141" s="12" customFormat="1" ht="12.75">
      <c r="A141" s="90"/>
    </row>
    <row r="142" s="12" customFormat="1" ht="12.75">
      <c r="A142" s="90"/>
    </row>
    <row r="143" s="12" customFormat="1" ht="12.75">
      <c r="A143" s="90"/>
    </row>
    <row r="144" s="12" customFormat="1" ht="12.75">
      <c r="A144" s="90"/>
    </row>
  </sheetData>
  <sheetProtection/>
  <mergeCells count="64">
    <mergeCell ref="AY6:AY7"/>
    <mergeCell ref="AZ6:BA6"/>
    <mergeCell ref="BI6:BI7"/>
    <mergeCell ref="BG6:BH6"/>
    <mergeCell ref="AT6:AT7"/>
    <mergeCell ref="BB6:BB7"/>
    <mergeCell ref="BC6:BC7"/>
    <mergeCell ref="BD6:BD7"/>
    <mergeCell ref="BE6:BE7"/>
    <mergeCell ref="BF6:BF7"/>
    <mergeCell ref="AV6:AW6"/>
    <mergeCell ref="AX6:AX7"/>
    <mergeCell ref="AJ6:AK6"/>
    <mergeCell ref="AL6:AL7"/>
    <mergeCell ref="AD6:AD7"/>
    <mergeCell ref="AE6:AE7"/>
    <mergeCell ref="AF6:AG6"/>
    <mergeCell ref="AU6:AU7"/>
    <mergeCell ref="AM6:AM7"/>
    <mergeCell ref="AN6:AO6"/>
    <mergeCell ref="AP6:AQ6"/>
    <mergeCell ref="AR6:AS6"/>
    <mergeCell ref="T6:U6"/>
    <mergeCell ref="V6:V7"/>
    <mergeCell ref="AA6:AA7"/>
    <mergeCell ref="AB6:AC6"/>
    <mergeCell ref="AH6:AH7"/>
    <mergeCell ref="AI6:AI7"/>
    <mergeCell ref="Z6:Z7"/>
    <mergeCell ref="L6:M6"/>
    <mergeCell ref="N6:N7"/>
    <mergeCell ref="O6:O7"/>
    <mergeCell ref="P6:Q6"/>
    <mergeCell ref="R6:R7"/>
    <mergeCell ref="S6:S7"/>
    <mergeCell ref="Z4:AC5"/>
    <mergeCell ref="AX3:BA5"/>
    <mergeCell ref="BB3:BD5"/>
    <mergeCell ref="BE3:BI5"/>
    <mergeCell ref="Z3:AC3"/>
    <mergeCell ref="AD3:AG5"/>
    <mergeCell ref="AL3:AO5"/>
    <mergeCell ref="AP3:AS5"/>
    <mergeCell ref="AT3:AW5"/>
    <mergeCell ref="G6:G7"/>
    <mergeCell ref="H6:I6"/>
    <mergeCell ref="J6:J7"/>
    <mergeCell ref="AH3:AK5"/>
    <mergeCell ref="B1:U1"/>
    <mergeCell ref="B2:U2"/>
    <mergeCell ref="R3:U5"/>
    <mergeCell ref="V3:Y5"/>
    <mergeCell ref="W6:W7"/>
    <mergeCell ref="X6:Y6"/>
    <mergeCell ref="A3:A7"/>
    <mergeCell ref="B3:E5"/>
    <mergeCell ref="F3:I5"/>
    <mergeCell ref="J3:M5"/>
    <mergeCell ref="N3:Q5"/>
    <mergeCell ref="B6:B7"/>
    <mergeCell ref="C6:C7"/>
    <mergeCell ref="K6:K7"/>
    <mergeCell ref="D6:E6"/>
    <mergeCell ref="F6:F7"/>
  </mergeCells>
  <printOptions horizontalCentered="1" verticalCentered="1"/>
  <pageMargins left="0" right="0" top="0" bottom="0" header="0" footer="0"/>
  <pageSetup fitToHeight="2" horizontalDpi="600" verticalDpi="600" orientation="landscape" paperSize="9" scale="71" r:id="rId1"/>
  <colBreaks count="2" manualBreakCount="2">
    <brk id="21" max="33" man="1"/>
    <brk id="4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penar.aa</cp:lastModifiedBy>
  <cp:lastPrinted>2018-05-14T08:25:07Z</cp:lastPrinted>
  <dcterms:created xsi:type="dcterms:W3CDTF">2017-11-17T08:56:41Z</dcterms:created>
  <dcterms:modified xsi:type="dcterms:W3CDTF">2018-06-15T12:04:25Z</dcterms:modified>
  <cp:category/>
  <cp:version/>
  <cp:contentType/>
  <cp:contentStatus/>
</cp:coreProperties>
</file>